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5132" windowHeight="8100" activeTab="1"/>
  </bookViews>
  <sheets>
    <sheet name="CASSANO" sheetId="9" r:id="rId1"/>
    <sheet name="CATANZARO" sheetId="2" r:id="rId2"/>
    <sheet name="COSENZA" sheetId="8" r:id="rId3"/>
    <sheet name="CROTONE" sheetId="10" r:id="rId4"/>
    <sheet name="LAMEZIA TERME" sheetId="3" r:id="rId5"/>
    <sheet name="LOCRI" sheetId="4" r:id="rId6"/>
    <sheet name="LUNGRO" sheetId="7" r:id="rId7"/>
    <sheet name="MILETO" sheetId="1" r:id="rId8"/>
    <sheet name="OPPIDO MAMERTINA" sheetId="11" r:id="rId9"/>
    <sheet name="REGGIO CAL." sheetId="12" r:id="rId10"/>
    <sheet name="ROSSANO" sheetId="6" r:id="rId11"/>
    <sheet name="S.MARCO ARG." sheetId="5" r:id="rId12"/>
    <sheet name="Foglio1" sheetId="13" r:id="rId13"/>
  </sheets>
  <definedNames>
    <definedName name="_xlnm._FilterDatabase" localSheetId="0" hidden="1">CASSANO!$AV$3:$AV$22</definedName>
    <definedName name="_xlnm._FilterDatabase" localSheetId="1" hidden="1">CATANZARO!$A$5:$AV$52</definedName>
    <definedName name="_xlnm._FilterDatabase" localSheetId="4" hidden="1">'LAMEZIA TERME'!$A$5:$AV$27</definedName>
    <definedName name="_xlnm.Print_Titles" localSheetId="1">CATANZARO!$3:$4</definedName>
    <definedName name="_xlnm.Print_Titles" localSheetId="2">COSENZA!$3:$4</definedName>
    <definedName name="_xlnm.Print_Titles" localSheetId="3">CROTONE!$3:$4</definedName>
    <definedName name="_xlnm.Print_Titles" localSheetId="5">LOCRI!$3:$4</definedName>
    <definedName name="_xlnm.Print_Titles" localSheetId="7">MILETO!$4:$5</definedName>
    <definedName name="_xlnm.Print_Titles" localSheetId="8">'OPPIDO MAMERTINA'!$3:$4</definedName>
    <definedName name="_xlnm.Print_Titles" localSheetId="9">'REGGIO CAL.'!$3:$4</definedName>
    <definedName name="_xlnm.Print_Titles" localSheetId="10">ROSSANO!$3:$4</definedName>
    <definedName name="_xlnm.Print_Titles" localSheetId="11">'S.MARCO ARG.'!$3:$4</definedName>
  </definedNames>
  <calcPr calcId="145621" fullCalcOnLoad="1"/>
</workbook>
</file>

<file path=xl/calcChain.xml><?xml version="1.0" encoding="utf-8"?>
<calcChain xmlns="http://schemas.openxmlformats.org/spreadsheetml/2006/main">
  <c r="H36" i="11"/>
  <c r="L20" i="4"/>
  <c r="H13" i="3"/>
  <c r="P17" i="2"/>
  <c r="AS44"/>
  <c r="AQ44"/>
  <c r="AO44"/>
  <c r="AM44"/>
  <c r="AK44"/>
  <c r="AI44"/>
  <c r="AG44"/>
  <c r="AA44"/>
  <c r="Y44"/>
  <c r="W44"/>
  <c r="U44"/>
  <c r="AB44"/>
  <c r="R44"/>
  <c r="P44"/>
  <c r="N44"/>
  <c r="L44"/>
  <c r="J44"/>
  <c r="H44"/>
  <c r="S44"/>
  <c r="H18" i="8"/>
  <c r="J18"/>
  <c r="L18"/>
  <c r="N18"/>
  <c r="P18"/>
  <c r="R18"/>
  <c r="U18"/>
  <c r="W18"/>
  <c r="Y18"/>
  <c r="AA18"/>
  <c r="AG18"/>
  <c r="AI18"/>
  <c r="AK18"/>
  <c r="AM18"/>
  <c r="AO18"/>
  <c r="AQ18"/>
  <c r="AS18"/>
  <c r="Y10" i="11"/>
  <c r="N19" i="12"/>
  <c r="H6"/>
  <c r="J6"/>
  <c r="L6"/>
  <c r="N6"/>
  <c r="P6"/>
  <c r="R6"/>
  <c r="U6"/>
  <c r="W6"/>
  <c r="Y6"/>
  <c r="AA6"/>
  <c r="AG6"/>
  <c r="AI6"/>
  <c r="AK6"/>
  <c r="AM6"/>
  <c r="AO6"/>
  <c r="AQ6"/>
  <c r="AS6"/>
  <c r="H21" i="6"/>
  <c r="J21"/>
  <c r="L21"/>
  <c r="N21"/>
  <c r="P21"/>
  <c r="R21"/>
  <c r="S21"/>
  <c r="U21"/>
  <c r="W21"/>
  <c r="AB21"/>
  <c r="Y21"/>
  <c r="AA21"/>
  <c r="AG21"/>
  <c r="AI21"/>
  <c r="AK21"/>
  <c r="AM21"/>
  <c r="AO21"/>
  <c r="AT21"/>
  <c r="AQ21"/>
  <c r="AS21"/>
  <c r="H38" i="10"/>
  <c r="J38"/>
  <c r="L38"/>
  <c r="N38"/>
  <c r="P38"/>
  <c r="R38"/>
  <c r="U38"/>
  <c r="W38"/>
  <c r="AB38"/>
  <c r="Y38"/>
  <c r="AA38"/>
  <c r="AG38"/>
  <c r="AI38"/>
  <c r="AK38"/>
  <c r="AT38"/>
  <c r="AU38"/>
  <c r="AM38"/>
  <c r="AO38"/>
  <c r="AQ38"/>
  <c r="AS38"/>
  <c r="H17" i="5"/>
  <c r="J17"/>
  <c r="L17"/>
  <c r="N17"/>
  <c r="P17"/>
  <c r="R17"/>
  <c r="U17"/>
  <c r="W17"/>
  <c r="Y17"/>
  <c r="AA17"/>
  <c r="AB17"/>
  <c r="AG17"/>
  <c r="AI17"/>
  <c r="AT17"/>
  <c r="AU17"/>
  <c r="AK17"/>
  <c r="AM17"/>
  <c r="AO17"/>
  <c r="AQ17"/>
  <c r="AS17"/>
  <c r="H14" i="11"/>
  <c r="J14"/>
  <c r="L14"/>
  <c r="N14"/>
  <c r="P14"/>
  <c r="R14"/>
  <c r="U14"/>
  <c r="W14"/>
  <c r="Y14"/>
  <c r="AA14"/>
  <c r="AG14"/>
  <c r="AI14"/>
  <c r="AK14"/>
  <c r="AM14"/>
  <c r="AO14"/>
  <c r="AQ14"/>
  <c r="AS14"/>
  <c r="F27" i="4"/>
  <c r="H27"/>
  <c r="J27"/>
  <c r="L27"/>
  <c r="N27"/>
  <c r="P27"/>
  <c r="S27"/>
  <c r="U27"/>
  <c r="W27"/>
  <c r="Y27"/>
  <c r="AE27"/>
  <c r="AG27"/>
  <c r="AI27"/>
  <c r="AK27"/>
  <c r="AM27"/>
  <c r="AO27"/>
  <c r="AQ27"/>
  <c r="H6" i="9"/>
  <c r="J6"/>
  <c r="L6"/>
  <c r="N6"/>
  <c r="P6"/>
  <c r="R6"/>
  <c r="S6"/>
  <c r="U6"/>
  <c r="W6"/>
  <c r="Y6"/>
  <c r="AA6"/>
  <c r="AG6"/>
  <c r="AI6"/>
  <c r="AK6"/>
  <c r="AM6"/>
  <c r="AO6"/>
  <c r="AQ6"/>
  <c r="AS6"/>
  <c r="N10" i="12"/>
  <c r="P31"/>
  <c r="H7" i="9"/>
  <c r="J7"/>
  <c r="L7"/>
  <c r="N7"/>
  <c r="P7"/>
  <c r="R7"/>
  <c r="U7"/>
  <c r="W7"/>
  <c r="Y7"/>
  <c r="AA7"/>
  <c r="AG7"/>
  <c r="AI7"/>
  <c r="AK7"/>
  <c r="AM7"/>
  <c r="AO7"/>
  <c r="AQ7"/>
  <c r="AS7"/>
  <c r="H8"/>
  <c r="J8"/>
  <c r="L8"/>
  <c r="N8"/>
  <c r="P8"/>
  <c r="R8"/>
  <c r="U8"/>
  <c r="W8"/>
  <c r="Y8"/>
  <c r="AA8"/>
  <c r="AG8"/>
  <c r="AI8"/>
  <c r="AK8"/>
  <c r="AM8"/>
  <c r="AO8"/>
  <c r="AQ8"/>
  <c r="AS8"/>
  <c r="H9"/>
  <c r="J9"/>
  <c r="L9"/>
  <c r="N9"/>
  <c r="P9"/>
  <c r="R9"/>
  <c r="U9"/>
  <c r="W9"/>
  <c r="Y9"/>
  <c r="AA9"/>
  <c r="AG9"/>
  <c r="AI9"/>
  <c r="AK9"/>
  <c r="AM9"/>
  <c r="AO9"/>
  <c r="AQ9"/>
  <c r="AS9"/>
  <c r="H13"/>
  <c r="J13"/>
  <c r="L13"/>
  <c r="N13"/>
  <c r="P13"/>
  <c r="R13"/>
  <c r="U13"/>
  <c r="W13"/>
  <c r="Y13"/>
  <c r="AA13"/>
  <c r="AG13"/>
  <c r="AI13"/>
  <c r="AK13"/>
  <c r="AM13"/>
  <c r="AO13"/>
  <c r="AQ13"/>
  <c r="AS13"/>
  <c r="H15"/>
  <c r="J15"/>
  <c r="L15"/>
  <c r="N15"/>
  <c r="P15"/>
  <c r="R15"/>
  <c r="U15"/>
  <c r="W15"/>
  <c r="Y15"/>
  <c r="AA15"/>
  <c r="AG15"/>
  <c r="AI15"/>
  <c r="AK15"/>
  <c r="AM15"/>
  <c r="AO15"/>
  <c r="AQ15"/>
  <c r="AS15"/>
  <c r="H5"/>
  <c r="J5"/>
  <c r="L5"/>
  <c r="N5"/>
  <c r="P5"/>
  <c r="R5"/>
  <c r="U5"/>
  <c r="W5"/>
  <c r="Y5"/>
  <c r="AA5"/>
  <c r="AG5"/>
  <c r="AI5"/>
  <c r="AK5"/>
  <c r="AM5"/>
  <c r="AO5"/>
  <c r="AQ5"/>
  <c r="AS5"/>
  <c r="H14"/>
  <c r="J14"/>
  <c r="L14"/>
  <c r="N14"/>
  <c r="P14"/>
  <c r="R14"/>
  <c r="U14"/>
  <c r="W14"/>
  <c r="Y14"/>
  <c r="AA14"/>
  <c r="AG14"/>
  <c r="AI14"/>
  <c r="AK14"/>
  <c r="AM14"/>
  <c r="AO14"/>
  <c r="AQ14"/>
  <c r="AS14"/>
  <c r="H12"/>
  <c r="J12"/>
  <c r="L12"/>
  <c r="N12"/>
  <c r="P12"/>
  <c r="R12"/>
  <c r="U12"/>
  <c r="W12"/>
  <c r="Y12"/>
  <c r="AA12"/>
  <c r="AG12"/>
  <c r="AI12"/>
  <c r="AK12"/>
  <c r="AM12"/>
  <c r="AO12"/>
  <c r="AQ12"/>
  <c r="AS12"/>
  <c r="H16"/>
  <c r="J16"/>
  <c r="L16"/>
  <c r="N16"/>
  <c r="P16"/>
  <c r="R16"/>
  <c r="U16"/>
  <c r="W16"/>
  <c r="Y16"/>
  <c r="AA16"/>
  <c r="AG16"/>
  <c r="AI16"/>
  <c r="AK16"/>
  <c r="AM16"/>
  <c r="AO16"/>
  <c r="AQ16"/>
  <c r="AS16"/>
  <c r="H10"/>
  <c r="J10"/>
  <c r="L10"/>
  <c r="N10"/>
  <c r="P10"/>
  <c r="R10"/>
  <c r="U10"/>
  <c r="W10"/>
  <c r="Y10"/>
  <c r="AA10"/>
  <c r="AG10"/>
  <c r="AI10"/>
  <c r="AK10"/>
  <c r="AM10"/>
  <c r="AO10"/>
  <c r="AQ10"/>
  <c r="AS10"/>
  <c r="H11"/>
  <c r="J11"/>
  <c r="L11"/>
  <c r="N11"/>
  <c r="P11"/>
  <c r="R11"/>
  <c r="U11"/>
  <c r="W11"/>
  <c r="Y11"/>
  <c r="AA11"/>
  <c r="AG11"/>
  <c r="AI11"/>
  <c r="AK11"/>
  <c r="AM11"/>
  <c r="AO11"/>
  <c r="AQ11"/>
  <c r="AS11"/>
  <c r="H17"/>
  <c r="J17"/>
  <c r="L17"/>
  <c r="N17"/>
  <c r="P17"/>
  <c r="R17"/>
  <c r="U17"/>
  <c r="W17"/>
  <c r="Y17"/>
  <c r="AA17"/>
  <c r="AG17"/>
  <c r="AI17"/>
  <c r="AK17"/>
  <c r="AM17"/>
  <c r="AO17"/>
  <c r="AQ17"/>
  <c r="AS17"/>
  <c r="H21"/>
  <c r="J21"/>
  <c r="L21"/>
  <c r="N21"/>
  <c r="P21"/>
  <c r="R21"/>
  <c r="U21"/>
  <c r="W21"/>
  <c r="Y21"/>
  <c r="AA21"/>
  <c r="AG21"/>
  <c r="AI21"/>
  <c r="AK21"/>
  <c r="AM21"/>
  <c r="AO21"/>
  <c r="AQ21"/>
  <c r="AS21"/>
  <c r="H20"/>
  <c r="J20"/>
  <c r="L20"/>
  <c r="N20"/>
  <c r="P20"/>
  <c r="R20"/>
  <c r="S20"/>
  <c r="U20"/>
  <c r="W20"/>
  <c r="Y20"/>
  <c r="AA20"/>
  <c r="AG20"/>
  <c r="AI20"/>
  <c r="AK20"/>
  <c r="AM20"/>
  <c r="AO20"/>
  <c r="AQ20"/>
  <c r="AS20"/>
  <c r="H19"/>
  <c r="J19"/>
  <c r="L19"/>
  <c r="N19"/>
  <c r="P19"/>
  <c r="R19"/>
  <c r="U19"/>
  <c r="W19"/>
  <c r="Y19"/>
  <c r="AA19"/>
  <c r="AG19"/>
  <c r="AI19"/>
  <c r="AK19"/>
  <c r="AM19"/>
  <c r="AO19"/>
  <c r="AQ19"/>
  <c r="AS19"/>
  <c r="H18"/>
  <c r="J18"/>
  <c r="L18"/>
  <c r="N18"/>
  <c r="P18"/>
  <c r="R18"/>
  <c r="U18"/>
  <c r="W18"/>
  <c r="Y18"/>
  <c r="AA18"/>
  <c r="AG18"/>
  <c r="AI18"/>
  <c r="AK18"/>
  <c r="AM18"/>
  <c r="AO18"/>
  <c r="AQ18"/>
  <c r="AS18"/>
  <c r="H22"/>
  <c r="J22"/>
  <c r="L22"/>
  <c r="N22"/>
  <c r="P22"/>
  <c r="R22"/>
  <c r="U22"/>
  <c r="W22"/>
  <c r="Y22"/>
  <c r="AA22"/>
  <c r="AG22"/>
  <c r="AI22"/>
  <c r="AK22"/>
  <c r="AM22"/>
  <c r="AO22"/>
  <c r="AQ22"/>
  <c r="AS22"/>
  <c r="S19"/>
  <c r="AT11"/>
  <c r="AT10"/>
  <c r="AU10"/>
  <c r="AT12"/>
  <c r="AU12"/>
  <c r="S12"/>
  <c r="AB12"/>
  <c r="AT5"/>
  <c r="AU5"/>
  <c r="S5"/>
  <c r="AT13"/>
  <c r="AU13"/>
  <c r="AB13"/>
  <c r="AT8"/>
  <c r="AU8"/>
  <c r="S8"/>
  <c r="AB18"/>
  <c r="AB16"/>
  <c r="AT18"/>
  <c r="AU18"/>
  <c r="AT20"/>
  <c r="AU20"/>
  <c r="AT17"/>
  <c r="AU17"/>
  <c r="AT16"/>
  <c r="AU16"/>
  <c r="AT15"/>
  <c r="AU15"/>
  <c r="AT9"/>
  <c r="AU9"/>
  <c r="AT7"/>
  <c r="AU7"/>
  <c r="S17"/>
  <c r="S16"/>
  <c r="S14"/>
  <c r="H9" i="2"/>
  <c r="J9"/>
  <c r="L9"/>
  <c r="N9"/>
  <c r="P9"/>
  <c r="R9"/>
  <c r="U9"/>
  <c r="W9"/>
  <c r="Y9"/>
  <c r="AA9"/>
  <c r="AG9"/>
  <c r="AI9"/>
  <c r="AK9"/>
  <c r="AM9"/>
  <c r="AO9"/>
  <c r="AQ9"/>
  <c r="AS9"/>
  <c r="H5"/>
  <c r="J5"/>
  <c r="L5"/>
  <c r="N5"/>
  <c r="P5"/>
  <c r="R5"/>
  <c r="U5"/>
  <c r="W5"/>
  <c r="Y5"/>
  <c r="AA5"/>
  <c r="AG5"/>
  <c r="AI5"/>
  <c r="AK5"/>
  <c r="AM5"/>
  <c r="AO5"/>
  <c r="AQ5"/>
  <c r="AS5"/>
  <c r="H6"/>
  <c r="J6"/>
  <c r="L6"/>
  <c r="N6"/>
  <c r="P6"/>
  <c r="R6"/>
  <c r="U6"/>
  <c r="W6"/>
  <c r="Y6"/>
  <c r="AA6"/>
  <c r="AG6"/>
  <c r="AI6"/>
  <c r="AK6"/>
  <c r="AM6"/>
  <c r="AO6"/>
  <c r="AQ6"/>
  <c r="AS6"/>
  <c r="H8"/>
  <c r="J8"/>
  <c r="L8"/>
  <c r="N8"/>
  <c r="P8"/>
  <c r="R8"/>
  <c r="U8"/>
  <c r="W8"/>
  <c r="Y8"/>
  <c r="AA8"/>
  <c r="AG8"/>
  <c r="AI8"/>
  <c r="AK8"/>
  <c r="AM8"/>
  <c r="AO8"/>
  <c r="AQ8"/>
  <c r="AS8"/>
  <c r="H7"/>
  <c r="J7"/>
  <c r="L7"/>
  <c r="N7"/>
  <c r="P7"/>
  <c r="R7"/>
  <c r="U7"/>
  <c r="W7"/>
  <c r="Y7"/>
  <c r="AA7"/>
  <c r="AG7"/>
  <c r="AI7"/>
  <c r="AK7"/>
  <c r="AM7"/>
  <c r="AO7"/>
  <c r="AQ7"/>
  <c r="AS7"/>
  <c r="H11"/>
  <c r="J11"/>
  <c r="L11"/>
  <c r="N11"/>
  <c r="P11"/>
  <c r="R11"/>
  <c r="U11"/>
  <c r="W11"/>
  <c r="Y11"/>
  <c r="AA11"/>
  <c r="AG11"/>
  <c r="AI11"/>
  <c r="AK11"/>
  <c r="AM11"/>
  <c r="AO11"/>
  <c r="AQ11"/>
  <c r="AS11"/>
  <c r="H20"/>
  <c r="J20"/>
  <c r="L20"/>
  <c r="N20"/>
  <c r="P20"/>
  <c r="R20"/>
  <c r="U20"/>
  <c r="W20"/>
  <c r="Y20"/>
  <c r="AA20"/>
  <c r="AG20"/>
  <c r="AI20"/>
  <c r="AK20"/>
  <c r="AM20"/>
  <c r="AO20"/>
  <c r="AQ20"/>
  <c r="AS20"/>
  <c r="H16"/>
  <c r="J16"/>
  <c r="L16"/>
  <c r="N16"/>
  <c r="P16"/>
  <c r="R16"/>
  <c r="U16"/>
  <c r="W16"/>
  <c r="Y16"/>
  <c r="AA16"/>
  <c r="AG16"/>
  <c r="AI16"/>
  <c r="AK16"/>
  <c r="AM16"/>
  <c r="AO16"/>
  <c r="AQ16"/>
  <c r="AS16"/>
  <c r="H12"/>
  <c r="J12"/>
  <c r="L12"/>
  <c r="N12"/>
  <c r="P12"/>
  <c r="R12"/>
  <c r="U12"/>
  <c r="W12"/>
  <c r="Y12"/>
  <c r="AA12"/>
  <c r="AG12"/>
  <c r="AI12"/>
  <c r="AK12"/>
  <c r="AM12"/>
  <c r="AO12"/>
  <c r="AQ12"/>
  <c r="AS12"/>
  <c r="H22"/>
  <c r="J22"/>
  <c r="L22"/>
  <c r="N22"/>
  <c r="P22"/>
  <c r="R22"/>
  <c r="U22"/>
  <c r="W22"/>
  <c r="Y22"/>
  <c r="AA22"/>
  <c r="AG22"/>
  <c r="AI22"/>
  <c r="AK22"/>
  <c r="AM22"/>
  <c r="AO22"/>
  <c r="AQ22"/>
  <c r="AS22"/>
  <c r="H14"/>
  <c r="J14"/>
  <c r="L14"/>
  <c r="S14"/>
  <c r="N14"/>
  <c r="P14"/>
  <c r="R14"/>
  <c r="U14"/>
  <c r="W14"/>
  <c r="Y14"/>
  <c r="AA14"/>
  <c r="AG14"/>
  <c r="AI14"/>
  <c r="AK14"/>
  <c r="AM14"/>
  <c r="AO14"/>
  <c r="AQ14"/>
  <c r="AS14"/>
  <c r="H19"/>
  <c r="J19"/>
  <c r="L19"/>
  <c r="N19"/>
  <c r="P19"/>
  <c r="R19"/>
  <c r="U19"/>
  <c r="W19"/>
  <c r="Y19"/>
  <c r="AA19"/>
  <c r="AG19"/>
  <c r="AI19"/>
  <c r="AK19"/>
  <c r="AM19"/>
  <c r="AO19"/>
  <c r="AQ19"/>
  <c r="AS19"/>
  <c r="H21"/>
  <c r="J21"/>
  <c r="L21"/>
  <c r="N21"/>
  <c r="R21"/>
  <c r="U21"/>
  <c r="W21"/>
  <c r="Y21"/>
  <c r="AA21"/>
  <c r="AG21"/>
  <c r="AI21"/>
  <c r="AK21"/>
  <c r="AM21"/>
  <c r="AO21"/>
  <c r="AQ21"/>
  <c r="AS21"/>
  <c r="H48"/>
  <c r="J48"/>
  <c r="L48"/>
  <c r="N48"/>
  <c r="P48"/>
  <c r="R48"/>
  <c r="U48"/>
  <c r="W48"/>
  <c r="Y48"/>
  <c r="AA48"/>
  <c r="AG48"/>
  <c r="AI48"/>
  <c r="AK48"/>
  <c r="AM48"/>
  <c r="AO48"/>
  <c r="AQ48"/>
  <c r="AS48"/>
  <c r="H17"/>
  <c r="J17"/>
  <c r="L17"/>
  <c r="N17"/>
  <c r="R17"/>
  <c r="U17"/>
  <c r="W17"/>
  <c r="Y17"/>
  <c r="AA17"/>
  <c r="AG17"/>
  <c r="AI17"/>
  <c r="AK17"/>
  <c r="AM17"/>
  <c r="AO17"/>
  <c r="AQ17"/>
  <c r="AS17"/>
  <c r="H35"/>
  <c r="J35"/>
  <c r="L35"/>
  <c r="N35"/>
  <c r="P35"/>
  <c r="R35"/>
  <c r="U35"/>
  <c r="W35"/>
  <c r="Y35"/>
  <c r="AA35"/>
  <c r="AG35"/>
  <c r="AI35"/>
  <c r="AK35"/>
  <c r="AM35"/>
  <c r="AO35"/>
  <c r="AQ35"/>
  <c r="AS35"/>
  <c r="H10"/>
  <c r="J10"/>
  <c r="L10"/>
  <c r="N10"/>
  <c r="P10"/>
  <c r="R10"/>
  <c r="U10"/>
  <c r="W10"/>
  <c r="Y10"/>
  <c r="AA10"/>
  <c r="AG10"/>
  <c r="AI10"/>
  <c r="AK10"/>
  <c r="AM10"/>
  <c r="AO10"/>
  <c r="AQ10"/>
  <c r="AS10"/>
  <c r="H23"/>
  <c r="J23"/>
  <c r="L23"/>
  <c r="N23"/>
  <c r="P23"/>
  <c r="R23"/>
  <c r="U23"/>
  <c r="W23"/>
  <c r="Y23"/>
  <c r="AA23"/>
  <c r="AG23"/>
  <c r="AI23"/>
  <c r="AK23"/>
  <c r="AM23"/>
  <c r="AO23"/>
  <c r="AQ23"/>
  <c r="AS23"/>
  <c r="H13"/>
  <c r="J13"/>
  <c r="L13"/>
  <c r="N13"/>
  <c r="P13"/>
  <c r="R13"/>
  <c r="U13"/>
  <c r="W13"/>
  <c r="Y13"/>
  <c r="AA13"/>
  <c r="AG13"/>
  <c r="AI13"/>
  <c r="AK13"/>
  <c r="AM13"/>
  <c r="AO13"/>
  <c r="AQ13"/>
  <c r="AS13"/>
  <c r="H25"/>
  <c r="J25"/>
  <c r="S25"/>
  <c r="AV25"/>
  <c r="L25"/>
  <c r="N25"/>
  <c r="P25"/>
  <c r="R25"/>
  <c r="U25"/>
  <c r="W25"/>
  <c r="Y25"/>
  <c r="AA25"/>
  <c r="AG25"/>
  <c r="AI25"/>
  <c r="AK25"/>
  <c r="AM25"/>
  <c r="AO25"/>
  <c r="AQ25"/>
  <c r="AS25"/>
  <c r="H15"/>
  <c r="J15"/>
  <c r="L15"/>
  <c r="N15"/>
  <c r="P15"/>
  <c r="R15"/>
  <c r="U15"/>
  <c r="W15"/>
  <c r="Y15"/>
  <c r="AA15"/>
  <c r="AG15"/>
  <c r="AI15"/>
  <c r="AK15"/>
  <c r="AM15"/>
  <c r="AO15"/>
  <c r="AQ15"/>
  <c r="AS15"/>
  <c r="H27"/>
  <c r="J27"/>
  <c r="L27"/>
  <c r="N27"/>
  <c r="P27"/>
  <c r="R27"/>
  <c r="U27"/>
  <c r="W27"/>
  <c r="Y27"/>
  <c r="AA27"/>
  <c r="AG27"/>
  <c r="AI27"/>
  <c r="AK27"/>
  <c r="AM27"/>
  <c r="AO27"/>
  <c r="AQ27"/>
  <c r="AS27"/>
  <c r="H31"/>
  <c r="J31"/>
  <c r="L31"/>
  <c r="N31"/>
  <c r="P31"/>
  <c r="R31"/>
  <c r="U31"/>
  <c r="W31"/>
  <c r="Y31"/>
  <c r="AA31"/>
  <c r="AG31"/>
  <c r="AI31"/>
  <c r="AK31"/>
  <c r="AM31"/>
  <c r="AO31"/>
  <c r="AQ31"/>
  <c r="AS31"/>
  <c r="H29"/>
  <c r="J29"/>
  <c r="L29"/>
  <c r="N29"/>
  <c r="P29"/>
  <c r="R29"/>
  <c r="U29"/>
  <c r="W29"/>
  <c r="Y29"/>
  <c r="AA29"/>
  <c r="AG29"/>
  <c r="AI29"/>
  <c r="AK29"/>
  <c r="AM29"/>
  <c r="AO29"/>
  <c r="AQ29"/>
  <c r="AS29"/>
  <c r="H43"/>
  <c r="J43"/>
  <c r="L43"/>
  <c r="N43"/>
  <c r="P43"/>
  <c r="R43"/>
  <c r="U43"/>
  <c r="W43"/>
  <c r="Y43"/>
  <c r="AA43"/>
  <c r="AG43"/>
  <c r="AI43"/>
  <c r="AK43"/>
  <c r="AM43"/>
  <c r="AO43"/>
  <c r="AQ43"/>
  <c r="AS43"/>
  <c r="H30"/>
  <c r="J30"/>
  <c r="L30"/>
  <c r="N30"/>
  <c r="P30"/>
  <c r="R30"/>
  <c r="U30"/>
  <c r="W30"/>
  <c r="Y30"/>
  <c r="AA30"/>
  <c r="AG30"/>
  <c r="AI30"/>
  <c r="AK30"/>
  <c r="AM30"/>
  <c r="AO30"/>
  <c r="AQ30"/>
  <c r="AS30"/>
  <c r="H28"/>
  <c r="S28"/>
  <c r="AV28"/>
  <c r="J28"/>
  <c r="L28"/>
  <c r="N28"/>
  <c r="P28"/>
  <c r="R28"/>
  <c r="U28"/>
  <c r="W28"/>
  <c r="Y28"/>
  <c r="AA28"/>
  <c r="AG28"/>
  <c r="AI28"/>
  <c r="AK28"/>
  <c r="AM28"/>
  <c r="AO28"/>
  <c r="AQ28"/>
  <c r="AS28"/>
  <c r="H26"/>
  <c r="J26"/>
  <c r="L26"/>
  <c r="N26"/>
  <c r="P26"/>
  <c r="R26"/>
  <c r="U26"/>
  <c r="W26"/>
  <c r="Y26"/>
  <c r="AA26"/>
  <c r="AG26"/>
  <c r="AI26"/>
  <c r="AK26"/>
  <c r="AM26"/>
  <c r="AO26"/>
  <c r="AQ26"/>
  <c r="AS26"/>
  <c r="H42"/>
  <c r="J42"/>
  <c r="L42"/>
  <c r="N42"/>
  <c r="P42"/>
  <c r="R42"/>
  <c r="U42"/>
  <c r="W42"/>
  <c r="Y42"/>
  <c r="AA42"/>
  <c r="AB42"/>
  <c r="AG42"/>
  <c r="AI42"/>
  <c r="AK42"/>
  <c r="AM42"/>
  <c r="AO42"/>
  <c r="AQ42"/>
  <c r="AS42"/>
  <c r="AT42"/>
  <c r="AU42"/>
  <c r="H32"/>
  <c r="J32"/>
  <c r="L32"/>
  <c r="N32"/>
  <c r="P32"/>
  <c r="R32"/>
  <c r="U32"/>
  <c r="W32"/>
  <c r="Y32"/>
  <c r="AA32"/>
  <c r="AG32"/>
  <c r="AI32"/>
  <c r="AK32"/>
  <c r="AM32"/>
  <c r="AO32"/>
  <c r="AQ32"/>
  <c r="AS32"/>
  <c r="H33"/>
  <c r="S33"/>
  <c r="AV33"/>
  <c r="J33"/>
  <c r="L33"/>
  <c r="N33"/>
  <c r="P33"/>
  <c r="R33"/>
  <c r="U33"/>
  <c r="W33"/>
  <c r="Y33"/>
  <c r="AA33"/>
  <c r="AG33"/>
  <c r="AI33"/>
  <c r="AK33"/>
  <c r="AM33"/>
  <c r="AO33"/>
  <c r="AQ33"/>
  <c r="AS33"/>
  <c r="H18"/>
  <c r="J18"/>
  <c r="L18"/>
  <c r="N18"/>
  <c r="P18"/>
  <c r="R18"/>
  <c r="U18"/>
  <c r="W18"/>
  <c r="Y18"/>
  <c r="AA18"/>
  <c r="AG18"/>
  <c r="AI18"/>
  <c r="AK18"/>
  <c r="AT18"/>
  <c r="AM18"/>
  <c r="AO18"/>
  <c r="AQ18"/>
  <c r="AS18"/>
  <c r="H24"/>
  <c r="J24"/>
  <c r="L24"/>
  <c r="N24"/>
  <c r="P24"/>
  <c r="R24"/>
  <c r="U24"/>
  <c r="W24"/>
  <c r="Y24"/>
  <c r="AA24"/>
  <c r="AG24"/>
  <c r="AI24"/>
  <c r="AK24"/>
  <c r="AM24"/>
  <c r="AO24"/>
  <c r="AQ24"/>
  <c r="AS24"/>
  <c r="H36"/>
  <c r="J36"/>
  <c r="L36"/>
  <c r="N36"/>
  <c r="P36"/>
  <c r="R36"/>
  <c r="U36"/>
  <c r="W36"/>
  <c r="Y36"/>
  <c r="AA36"/>
  <c r="AG36"/>
  <c r="AI36"/>
  <c r="AK36"/>
  <c r="AM36"/>
  <c r="AO36"/>
  <c r="AQ36"/>
  <c r="AS36"/>
  <c r="H34"/>
  <c r="J34"/>
  <c r="L34"/>
  <c r="N34"/>
  <c r="P34"/>
  <c r="S34"/>
  <c r="R34"/>
  <c r="U34"/>
  <c r="W34"/>
  <c r="Y34"/>
  <c r="AA34"/>
  <c r="AG34"/>
  <c r="AI34"/>
  <c r="AK34"/>
  <c r="AM34"/>
  <c r="AO34"/>
  <c r="AQ34"/>
  <c r="AS34"/>
  <c r="H39"/>
  <c r="J39"/>
  <c r="L39"/>
  <c r="N39"/>
  <c r="P39"/>
  <c r="R39"/>
  <c r="U39"/>
  <c r="W39"/>
  <c r="Y39"/>
  <c r="AA39"/>
  <c r="AG39"/>
  <c r="AI39"/>
  <c r="AK39"/>
  <c r="AM39"/>
  <c r="AO39"/>
  <c r="AQ39"/>
  <c r="AS39"/>
  <c r="H40"/>
  <c r="J40"/>
  <c r="L40"/>
  <c r="N40"/>
  <c r="P40"/>
  <c r="R40"/>
  <c r="U40"/>
  <c r="W40"/>
  <c r="Y40"/>
  <c r="AA40"/>
  <c r="AG40"/>
  <c r="AI40"/>
  <c r="AK40"/>
  <c r="AM40"/>
  <c r="AO40"/>
  <c r="AQ40"/>
  <c r="AS40"/>
  <c r="H41"/>
  <c r="J41"/>
  <c r="L41"/>
  <c r="N41"/>
  <c r="P41"/>
  <c r="R41"/>
  <c r="U41"/>
  <c r="W41"/>
  <c r="Y41"/>
  <c r="AA41"/>
  <c r="AG41"/>
  <c r="AI41"/>
  <c r="AK41"/>
  <c r="AM41"/>
  <c r="AO41"/>
  <c r="AQ41"/>
  <c r="AS41"/>
  <c r="H51"/>
  <c r="J51"/>
  <c r="L51"/>
  <c r="N51"/>
  <c r="P51"/>
  <c r="R51"/>
  <c r="U51"/>
  <c r="W51"/>
  <c r="Y51"/>
  <c r="AA51"/>
  <c r="AG51"/>
  <c r="AI51"/>
  <c r="AK51"/>
  <c r="AM51"/>
  <c r="AO51"/>
  <c r="AQ51"/>
  <c r="AS51"/>
  <c r="H38"/>
  <c r="J38"/>
  <c r="L38"/>
  <c r="N38"/>
  <c r="P38"/>
  <c r="R38"/>
  <c r="U38"/>
  <c r="W38"/>
  <c r="Y38"/>
  <c r="AA38"/>
  <c r="AG38"/>
  <c r="AI38"/>
  <c r="AK38"/>
  <c r="AM38"/>
  <c r="AO38"/>
  <c r="AQ38"/>
  <c r="AS38"/>
  <c r="H45"/>
  <c r="J45"/>
  <c r="L45"/>
  <c r="N45"/>
  <c r="P45"/>
  <c r="R45"/>
  <c r="U45"/>
  <c r="W45"/>
  <c r="Y45"/>
  <c r="AA45"/>
  <c r="AG45"/>
  <c r="AI45"/>
  <c r="AK45"/>
  <c r="AM45"/>
  <c r="AO45"/>
  <c r="AQ45"/>
  <c r="H49"/>
  <c r="J49"/>
  <c r="L49"/>
  <c r="N49"/>
  <c r="P49"/>
  <c r="R49"/>
  <c r="U49"/>
  <c r="W49"/>
  <c r="Y49"/>
  <c r="AA49"/>
  <c r="AG49"/>
  <c r="AI49"/>
  <c r="AK49"/>
  <c r="AM49"/>
  <c r="AO49"/>
  <c r="AQ49"/>
  <c r="AS49"/>
  <c r="H37"/>
  <c r="J37"/>
  <c r="L37"/>
  <c r="N37"/>
  <c r="P37"/>
  <c r="R37"/>
  <c r="U37"/>
  <c r="W37"/>
  <c r="Y37"/>
  <c r="AA37"/>
  <c r="AG37"/>
  <c r="AI37"/>
  <c r="AK37"/>
  <c r="AM37"/>
  <c r="AO37"/>
  <c r="AQ37"/>
  <c r="AS37"/>
  <c r="H47"/>
  <c r="J47"/>
  <c r="L47"/>
  <c r="N47"/>
  <c r="P47"/>
  <c r="R47"/>
  <c r="U47"/>
  <c r="W47"/>
  <c r="Y47"/>
  <c r="AA47"/>
  <c r="AG47"/>
  <c r="AI47"/>
  <c r="AK47"/>
  <c r="AM47"/>
  <c r="AO47"/>
  <c r="AQ47"/>
  <c r="H50"/>
  <c r="J50"/>
  <c r="L50"/>
  <c r="N50"/>
  <c r="P50"/>
  <c r="R50"/>
  <c r="U50"/>
  <c r="W50"/>
  <c r="Y50"/>
  <c r="AA50"/>
  <c r="AG50"/>
  <c r="AI50"/>
  <c r="AK50"/>
  <c r="AM50"/>
  <c r="AO50"/>
  <c r="AQ50"/>
  <c r="H46"/>
  <c r="J46"/>
  <c r="L46"/>
  <c r="N46"/>
  <c r="P46"/>
  <c r="R46"/>
  <c r="U46"/>
  <c r="W46"/>
  <c r="Y46"/>
  <c r="AA46"/>
  <c r="AG46"/>
  <c r="AI46"/>
  <c r="AK46"/>
  <c r="AM46"/>
  <c r="AO46"/>
  <c r="AQ46"/>
  <c r="AS46"/>
  <c r="H52"/>
  <c r="J52"/>
  <c r="L52"/>
  <c r="N52"/>
  <c r="P52"/>
  <c r="R52"/>
  <c r="U52"/>
  <c r="W52"/>
  <c r="Y52"/>
  <c r="AA52"/>
  <c r="AG52"/>
  <c r="AI52"/>
  <c r="AK52"/>
  <c r="AM52"/>
  <c r="AO52"/>
  <c r="AQ52"/>
  <c r="AS52"/>
  <c r="AT38"/>
  <c r="AU38"/>
  <c r="AT39"/>
  <c r="AU39"/>
  <c r="AV39"/>
  <c r="S39"/>
  <c r="AB39"/>
  <c r="AT36"/>
  <c r="AU36"/>
  <c r="AB18"/>
  <c r="AT32"/>
  <c r="AU32"/>
  <c r="S32"/>
  <c r="AV32"/>
  <c r="AB32"/>
  <c r="AT26"/>
  <c r="AU26"/>
  <c r="AV26"/>
  <c r="S26"/>
  <c r="AB26"/>
  <c r="AT30"/>
  <c r="AU30"/>
  <c r="AT29"/>
  <c r="AU29"/>
  <c r="AB29"/>
  <c r="AT27"/>
  <c r="AU27"/>
  <c r="AT25"/>
  <c r="AU25"/>
  <c r="AT23"/>
  <c r="AU23"/>
  <c r="S23"/>
  <c r="AV23"/>
  <c r="AB23"/>
  <c r="AT10"/>
  <c r="AU10"/>
  <c r="S10"/>
  <c r="AT17"/>
  <c r="AU17"/>
  <c r="AV17"/>
  <c r="AT21"/>
  <c r="AU21"/>
  <c r="AT14"/>
  <c r="AU14"/>
  <c r="AT12"/>
  <c r="AU12"/>
  <c r="AT20"/>
  <c r="AU20"/>
  <c r="AT7"/>
  <c r="AU7"/>
  <c r="AB7"/>
  <c r="AT6"/>
  <c r="AU6"/>
  <c r="AT9"/>
  <c r="AU9"/>
  <c r="AB9"/>
  <c r="AB52"/>
  <c r="AB36"/>
  <c r="AB25"/>
  <c r="AB17"/>
  <c r="AB21"/>
  <c r="AB14"/>
  <c r="AB6"/>
  <c r="AB47"/>
  <c r="AB34"/>
  <c r="AB33"/>
  <c r="AB28"/>
  <c r="AB43"/>
  <c r="AB13"/>
  <c r="AB35"/>
  <c r="AB48"/>
  <c r="AB19"/>
  <c r="AB22"/>
  <c r="AB16"/>
  <c r="AB8"/>
  <c r="AB5"/>
  <c r="AT46"/>
  <c r="AU46"/>
  <c r="AT49"/>
  <c r="AU49"/>
  <c r="AT51"/>
  <c r="AU51"/>
  <c r="S51"/>
  <c r="AT40"/>
  <c r="AU40"/>
  <c r="AT34"/>
  <c r="AU34"/>
  <c r="AV34"/>
  <c r="AT24"/>
  <c r="AU24"/>
  <c r="AT33"/>
  <c r="AU33"/>
  <c r="S42"/>
  <c r="AV42"/>
  <c r="AT28"/>
  <c r="AU28"/>
  <c r="AT43"/>
  <c r="AU43"/>
  <c r="S43"/>
  <c r="AV43"/>
  <c r="AT31"/>
  <c r="AU31"/>
  <c r="AT15"/>
  <c r="AU15"/>
  <c r="S15"/>
  <c r="AT13"/>
  <c r="AU13"/>
  <c r="S13"/>
  <c r="AT35"/>
  <c r="AU35"/>
  <c r="S35"/>
  <c r="AT48"/>
  <c r="AU48"/>
  <c r="AV48"/>
  <c r="S48"/>
  <c r="AT19"/>
  <c r="AU19"/>
  <c r="AV19"/>
  <c r="S19"/>
  <c r="AT22"/>
  <c r="AU22"/>
  <c r="S22"/>
  <c r="AV22"/>
  <c r="AT16"/>
  <c r="AU16"/>
  <c r="S16"/>
  <c r="AV16"/>
  <c r="AT11"/>
  <c r="AU11"/>
  <c r="S11"/>
  <c r="AT8"/>
  <c r="AU8"/>
  <c r="AT5"/>
  <c r="AU5"/>
  <c r="S46"/>
  <c r="S47"/>
  <c r="S49"/>
  <c r="S52"/>
  <c r="S45"/>
  <c r="S38"/>
  <c r="S41"/>
  <c r="S36"/>
  <c r="S27"/>
  <c r="AV27"/>
  <c r="S17"/>
  <c r="S12"/>
  <c r="AV12"/>
  <c r="S20"/>
  <c r="AV20"/>
  <c r="S6"/>
  <c r="H19" i="8"/>
  <c r="J19"/>
  <c r="L19"/>
  <c r="N19"/>
  <c r="P19"/>
  <c r="R19"/>
  <c r="U19"/>
  <c r="W19"/>
  <c r="Y19"/>
  <c r="AA19"/>
  <c r="AG19"/>
  <c r="AI19"/>
  <c r="AK19"/>
  <c r="AM19"/>
  <c r="AO19"/>
  <c r="AQ19"/>
  <c r="AS19"/>
  <c r="R31"/>
  <c r="H5"/>
  <c r="J5"/>
  <c r="L5"/>
  <c r="N5"/>
  <c r="P5"/>
  <c r="R5"/>
  <c r="U5"/>
  <c r="W5"/>
  <c r="Y5"/>
  <c r="AB5"/>
  <c r="AA5"/>
  <c r="AG5"/>
  <c r="AI5"/>
  <c r="AK5"/>
  <c r="AM5"/>
  <c r="AO5"/>
  <c r="AQ5"/>
  <c r="AS5"/>
  <c r="H9"/>
  <c r="J9"/>
  <c r="L9"/>
  <c r="N9"/>
  <c r="P9"/>
  <c r="R9"/>
  <c r="U9"/>
  <c r="W9"/>
  <c r="Y9"/>
  <c r="AA9"/>
  <c r="AG9"/>
  <c r="AI9"/>
  <c r="AK9"/>
  <c r="AM9"/>
  <c r="AO9"/>
  <c r="AQ9"/>
  <c r="AS9"/>
  <c r="H7"/>
  <c r="J7"/>
  <c r="L7"/>
  <c r="N7"/>
  <c r="P7"/>
  <c r="R7"/>
  <c r="U7"/>
  <c r="W7"/>
  <c r="Y7"/>
  <c r="AA7"/>
  <c r="AG7"/>
  <c r="AI7"/>
  <c r="AK7"/>
  <c r="AM7"/>
  <c r="AO7"/>
  <c r="AQ7"/>
  <c r="AS7"/>
  <c r="H10"/>
  <c r="J10"/>
  <c r="L10"/>
  <c r="N10"/>
  <c r="P10"/>
  <c r="R10"/>
  <c r="U10"/>
  <c r="W10"/>
  <c r="Y10"/>
  <c r="AA10"/>
  <c r="AG10"/>
  <c r="AI10"/>
  <c r="AK10"/>
  <c r="AM10"/>
  <c r="AO10"/>
  <c r="AQ10"/>
  <c r="AS10"/>
  <c r="H64"/>
  <c r="J64"/>
  <c r="L64"/>
  <c r="N64"/>
  <c r="P64"/>
  <c r="R64"/>
  <c r="U64"/>
  <c r="W64"/>
  <c r="Y64"/>
  <c r="AA64"/>
  <c r="AG64"/>
  <c r="AI64"/>
  <c r="AK64"/>
  <c r="AM64"/>
  <c r="AO64"/>
  <c r="AQ64"/>
  <c r="AS64"/>
  <c r="H17"/>
  <c r="J17"/>
  <c r="L17"/>
  <c r="N17"/>
  <c r="P17"/>
  <c r="R17"/>
  <c r="U17"/>
  <c r="W17"/>
  <c r="Y17"/>
  <c r="AA17"/>
  <c r="AG17"/>
  <c r="AI17"/>
  <c r="AK17"/>
  <c r="AM17"/>
  <c r="AO17"/>
  <c r="AQ17"/>
  <c r="AS17"/>
  <c r="H15"/>
  <c r="J15"/>
  <c r="L15"/>
  <c r="N15"/>
  <c r="P15"/>
  <c r="R15"/>
  <c r="U15"/>
  <c r="W15"/>
  <c r="Y15"/>
  <c r="AA15"/>
  <c r="AG15"/>
  <c r="AI15"/>
  <c r="AK15"/>
  <c r="AM15"/>
  <c r="AO15"/>
  <c r="AQ15"/>
  <c r="AS15"/>
  <c r="H21"/>
  <c r="J21"/>
  <c r="L21"/>
  <c r="N21"/>
  <c r="P21"/>
  <c r="R21"/>
  <c r="U21"/>
  <c r="W21"/>
  <c r="Y21"/>
  <c r="AA21"/>
  <c r="AG21"/>
  <c r="AI21"/>
  <c r="AK21"/>
  <c r="AM21"/>
  <c r="AO21"/>
  <c r="AQ21"/>
  <c r="AS21"/>
  <c r="H22"/>
  <c r="J22"/>
  <c r="L22"/>
  <c r="N22"/>
  <c r="P22"/>
  <c r="R22"/>
  <c r="U22"/>
  <c r="W22"/>
  <c r="Y22"/>
  <c r="AA22"/>
  <c r="AG22"/>
  <c r="AI22"/>
  <c r="AK22"/>
  <c r="AM22"/>
  <c r="AO22"/>
  <c r="AQ22"/>
  <c r="AS22"/>
  <c r="H14"/>
  <c r="J14"/>
  <c r="L14"/>
  <c r="N14"/>
  <c r="P14"/>
  <c r="R14"/>
  <c r="U14"/>
  <c r="W14"/>
  <c r="AB14"/>
  <c r="Y14"/>
  <c r="AA14"/>
  <c r="AG14"/>
  <c r="AI14"/>
  <c r="AK14"/>
  <c r="AM14"/>
  <c r="AO14"/>
  <c r="AQ14"/>
  <c r="AS14"/>
  <c r="H20"/>
  <c r="J20"/>
  <c r="L20"/>
  <c r="N20"/>
  <c r="R20"/>
  <c r="U20"/>
  <c r="W20"/>
  <c r="Y20"/>
  <c r="AA20"/>
  <c r="AB20"/>
  <c r="AI20"/>
  <c r="AK20"/>
  <c r="AM20"/>
  <c r="AO20"/>
  <c r="AQ20"/>
  <c r="AS20"/>
  <c r="AG20"/>
  <c r="H25"/>
  <c r="J25"/>
  <c r="L25"/>
  <c r="N25"/>
  <c r="P25"/>
  <c r="R25"/>
  <c r="U25"/>
  <c r="W25"/>
  <c r="Y25"/>
  <c r="AA25"/>
  <c r="AG25"/>
  <c r="AI25"/>
  <c r="AK25"/>
  <c r="AM25"/>
  <c r="AO25"/>
  <c r="AQ25"/>
  <c r="AS25"/>
  <c r="H16"/>
  <c r="J16"/>
  <c r="L16"/>
  <c r="N16"/>
  <c r="P16"/>
  <c r="R16"/>
  <c r="U16"/>
  <c r="W16"/>
  <c r="Y16"/>
  <c r="AA16"/>
  <c r="AI16"/>
  <c r="AK16"/>
  <c r="AM16"/>
  <c r="AO16"/>
  <c r="AQ16"/>
  <c r="AS16"/>
  <c r="AG16"/>
  <c r="H24"/>
  <c r="J24"/>
  <c r="L24"/>
  <c r="N24"/>
  <c r="P24"/>
  <c r="R24"/>
  <c r="U24"/>
  <c r="W24"/>
  <c r="Y24"/>
  <c r="AA24"/>
  <c r="AB24"/>
  <c r="AG24"/>
  <c r="AI24"/>
  <c r="AK24"/>
  <c r="AM24"/>
  <c r="AO24"/>
  <c r="AQ24"/>
  <c r="AS24"/>
  <c r="H74"/>
  <c r="J74"/>
  <c r="L74"/>
  <c r="N74"/>
  <c r="P74"/>
  <c r="R74"/>
  <c r="U74"/>
  <c r="W74"/>
  <c r="Y74"/>
  <c r="AA74"/>
  <c r="AI74"/>
  <c r="AK74"/>
  <c r="AM74"/>
  <c r="AO74"/>
  <c r="AQ74"/>
  <c r="AS74"/>
  <c r="AG74"/>
  <c r="H13"/>
  <c r="J13"/>
  <c r="L13"/>
  <c r="N13"/>
  <c r="P13"/>
  <c r="R13"/>
  <c r="U13"/>
  <c r="W13"/>
  <c r="Y13"/>
  <c r="AA13"/>
  <c r="AG13"/>
  <c r="AI13"/>
  <c r="AK13"/>
  <c r="AM13"/>
  <c r="AO13"/>
  <c r="AQ13"/>
  <c r="AS13"/>
  <c r="H32"/>
  <c r="J32"/>
  <c r="L32"/>
  <c r="N32"/>
  <c r="P32"/>
  <c r="R32"/>
  <c r="U32"/>
  <c r="W32"/>
  <c r="Y32"/>
  <c r="AA32"/>
  <c r="AI32"/>
  <c r="AK32"/>
  <c r="AM32"/>
  <c r="AO32"/>
  <c r="AQ32"/>
  <c r="AS32"/>
  <c r="AG32"/>
  <c r="H29"/>
  <c r="J29"/>
  <c r="L29"/>
  <c r="N29"/>
  <c r="P29"/>
  <c r="R29"/>
  <c r="U29"/>
  <c r="W29"/>
  <c r="Y29"/>
  <c r="AA29"/>
  <c r="AG29"/>
  <c r="AI29"/>
  <c r="AK29"/>
  <c r="AM29"/>
  <c r="AO29"/>
  <c r="AQ29"/>
  <c r="AS29"/>
  <c r="H51"/>
  <c r="J51"/>
  <c r="L51"/>
  <c r="N51"/>
  <c r="P51"/>
  <c r="R51"/>
  <c r="U51"/>
  <c r="W51"/>
  <c r="Y51"/>
  <c r="AA51"/>
  <c r="AI51"/>
  <c r="AK51"/>
  <c r="AM51"/>
  <c r="AO51"/>
  <c r="AQ51"/>
  <c r="AS51"/>
  <c r="AG51"/>
  <c r="H27"/>
  <c r="J27"/>
  <c r="L27"/>
  <c r="N27"/>
  <c r="P27"/>
  <c r="R27"/>
  <c r="U27"/>
  <c r="W27"/>
  <c r="AB27"/>
  <c r="AV27"/>
  <c r="Y27"/>
  <c r="AA27"/>
  <c r="AG27"/>
  <c r="AI27"/>
  <c r="AK27"/>
  <c r="AM27"/>
  <c r="AO27"/>
  <c r="AQ27"/>
  <c r="AS27"/>
  <c r="H38"/>
  <c r="J38"/>
  <c r="L38"/>
  <c r="N38"/>
  <c r="P38"/>
  <c r="R38"/>
  <c r="U38"/>
  <c r="W38"/>
  <c r="Y38"/>
  <c r="AA38"/>
  <c r="AI38"/>
  <c r="AK38"/>
  <c r="AM38"/>
  <c r="AO38"/>
  <c r="AQ38"/>
  <c r="AS38"/>
  <c r="AG38"/>
  <c r="H36"/>
  <c r="J36"/>
  <c r="L36"/>
  <c r="N36"/>
  <c r="P36"/>
  <c r="R36"/>
  <c r="U36"/>
  <c r="W36"/>
  <c r="Y36"/>
  <c r="AA36"/>
  <c r="AG36"/>
  <c r="AI36"/>
  <c r="AK36"/>
  <c r="AM36"/>
  <c r="AO36"/>
  <c r="AQ36"/>
  <c r="AS36"/>
  <c r="H57"/>
  <c r="J57"/>
  <c r="L57"/>
  <c r="N57"/>
  <c r="P57"/>
  <c r="R57"/>
  <c r="U57"/>
  <c r="W57"/>
  <c r="AB57"/>
  <c r="AV57"/>
  <c r="Y57"/>
  <c r="AA57"/>
  <c r="AG57"/>
  <c r="AI57"/>
  <c r="AK57"/>
  <c r="AM57"/>
  <c r="AO57"/>
  <c r="AQ57"/>
  <c r="AS57"/>
  <c r="H23"/>
  <c r="J23"/>
  <c r="L23"/>
  <c r="N23"/>
  <c r="P23"/>
  <c r="R23"/>
  <c r="U23"/>
  <c r="W23"/>
  <c r="Y23"/>
  <c r="AA23"/>
  <c r="AG23"/>
  <c r="AI23"/>
  <c r="AK23"/>
  <c r="AM23"/>
  <c r="AO23"/>
  <c r="AQ23"/>
  <c r="AS23"/>
  <c r="H28"/>
  <c r="J28"/>
  <c r="L28"/>
  <c r="N28"/>
  <c r="P28"/>
  <c r="R28"/>
  <c r="U28"/>
  <c r="W28"/>
  <c r="Y28"/>
  <c r="AA28"/>
  <c r="AG28"/>
  <c r="AI28"/>
  <c r="AK28"/>
  <c r="AM28"/>
  <c r="AO28"/>
  <c r="AQ28"/>
  <c r="AS28"/>
  <c r="H49"/>
  <c r="J49"/>
  <c r="L49"/>
  <c r="N49"/>
  <c r="P49"/>
  <c r="R49"/>
  <c r="U49"/>
  <c r="W49"/>
  <c r="Y49"/>
  <c r="AA49"/>
  <c r="AG49"/>
  <c r="AI49"/>
  <c r="AK49"/>
  <c r="AM49"/>
  <c r="AO49"/>
  <c r="AQ49"/>
  <c r="AS49"/>
  <c r="H43"/>
  <c r="J43"/>
  <c r="L43"/>
  <c r="N43"/>
  <c r="P43"/>
  <c r="R43"/>
  <c r="U43"/>
  <c r="W43"/>
  <c r="Y43"/>
  <c r="AA43"/>
  <c r="AG43"/>
  <c r="AI43"/>
  <c r="AK43"/>
  <c r="AM43"/>
  <c r="AO43"/>
  <c r="AQ43"/>
  <c r="AS43"/>
  <c r="H54"/>
  <c r="J54"/>
  <c r="L54"/>
  <c r="N54"/>
  <c r="P54"/>
  <c r="R54"/>
  <c r="U54"/>
  <c r="W54"/>
  <c r="Y54"/>
  <c r="AA54"/>
  <c r="AG54"/>
  <c r="AI54"/>
  <c r="AK54"/>
  <c r="AM54"/>
  <c r="AO54"/>
  <c r="AQ54"/>
  <c r="AS54"/>
  <c r="H41"/>
  <c r="J41"/>
  <c r="L41"/>
  <c r="N41"/>
  <c r="P41"/>
  <c r="R41"/>
  <c r="U41"/>
  <c r="W41"/>
  <c r="Y41"/>
  <c r="AA41"/>
  <c r="AG41"/>
  <c r="AI41"/>
  <c r="AK41"/>
  <c r="AM41"/>
  <c r="AO41"/>
  <c r="AQ41"/>
  <c r="AS41"/>
  <c r="H30"/>
  <c r="J30"/>
  <c r="L30"/>
  <c r="N30"/>
  <c r="P30"/>
  <c r="R30"/>
  <c r="U30"/>
  <c r="W30"/>
  <c r="Y30"/>
  <c r="AA30"/>
  <c r="AG30"/>
  <c r="AI30"/>
  <c r="AK30"/>
  <c r="AM30"/>
  <c r="AO30"/>
  <c r="AQ30"/>
  <c r="AS30"/>
  <c r="H6"/>
  <c r="J6"/>
  <c r="L6"/>
  <c r="N6"/>
  <c r="P6"/>
  <c r="R6"/>
  <c r="U6"/>
  <c r="W6"/>
  <c r="Y6"/>
  <c r="AA6"/>
  <c r="AG6"/>
  <c r="AI6"/>
  <c r="AK6"/>
  <c r="AM6"/>
  <c r="AO6"/>
  <c r="AQ6"/>
  <c r="AS6"/>
  <c r="H56"/>
  <c r="J56"/>
  <c r="L56"/>
  <c r="N56"/>
  <c r="P56"/>
  <c r="R56"/>
  <c r="U56"/>
  <c r="W56"/>
  <c r="AB56"/>
  <c r="Y56"/>
  <c r="AA56"/>
  <c r="AG56"/>
  <c r="AI56"/>
  <c r="AK56"/>
  <c r="AM56"/>
  <c r="AO56"/>
  <c r="AQ56"/>
  <c r="AS56"/>
  <c r="H35"/>
  <c r="J35"/>
  <c r="L35"/>
  <c r="N35"/>
  <c r="P35"/>
  <c r="R35"/>
  <c r="U35"/>
  <c r="W35"/>
  <c r="Y35"/>
  <c r="AA35"/>
  <c r="AG35"/>
  <c r="AI35"/>
  <c r="AK35"/>
  <c r="AM35"/>
  <c r="AO35"/>
  <c r="AQ35"/>
  <c r="AS35"/>
  <c r="H63"/>
  <c r="J63"/>
  <c r="L63"/>
  <c r="N63"/>
  <c r="P63"/>
  <c r="R63"/>
  <c r="U63"/>
  <c r="W63"/>
  <c r="Y63"/>
  <c r="AA63"/>
  <c r="AG63"/>
  <c r="AI63"/>
  <c r="AK63"/>
  <c r="AM63"/>
  <c r="AO63"/>
  <c r="AQ63"/>
  <c r="AS63"/>
  <c r="H8"/>
  <c r="J8"/>
  <c r="L8"/>
  <c r="N8"/>
  <c r="P8"/>
  <c r="R8"/>
  <c r="U8"/>
  <c r="W8"/>
  <c r="Y8"/>
  <c r="AA8"/>
  <c r="AG8"/>
  <c r="AI8"/>
  <c r="AK8"/>
  <c r="AM8"/>
  <c r="AO8"/>
  <c r="AQ8"/>
  <c r="AS8"/>
  <c r="H42"/>
  <c r="J42"/>
  <c r="L42"/>
  <c r="N42"/>
  <c r="P42"/>
  <c r="R42"/>
  <c r="U42"/>
  <c r="W42"/>
  <c r="Y42"/>
  <c r="AA42"/>
  <c r="AG42"/>
  <c r="AI42"/>
  <c r="AK42"/>
  <c r="AM42"/>
  <c r="AO42"/>
  <c r="AQ42"/>
  <c r="AS42"/>
  <c r="H52"/>
  <c r="J52"/>
  <c r="L52"/>
  <c r="N52"/>
  <c r="P52"/>
  <c r="R52"/>
  <c r="U52"/>
  <c r="W52"/>
  <c r="Y52"/>
  <c r="AA52"/>
  <c r="AG52"/>
  <c r="AI52"/>
  <c r="AK52"/>
  <c r="AM52"/>
  <c r="AO52"/>
  <c r="AQ52"/>
  <c r="AS52"/>
  <c r="H50"/>
  <c r="J50"/>
  <c r="L50"/>
  <c r="N50"/>
  <c r="P50"/>
  <c r="R50"/>
  <c r="U50"/>
  <c r="W50"/>
  <c r="Y50"/>
  <c r="AA50"/>
  <c r="AG50"/>
  <c r="AI50"/>
  <c r="AK50"/>
  <c r="AM50"/>
  <c r="AO50"/>
  <c r="AQ50"/>
  <c r="AS50"/>
  <c r="H37"/>
  <c r="J37"/>
  <c r="L37"/>
  <c r="N37"/>
  <c r="P37"/>
  <c r="R37"/>
  <c r="U37"/>
  <c r="W37"/>
  <c r="Y37"/>
  <c r="AA37"/>
  <c r="AG37"/>
  <c r="AI37"/>
  <c r="AK37"/>
  <c r="AM37"/>
  <c r="AO37"/>
  <c r="AQ37"/>
  <c r="AS37"/>
  <c r="H40"/>
  <c r="J40"/>
  <c r="L40"/>
  <c r="N40"/>
  <c r="P40"/>
  <c r="R40"/>
  <c r="U40"/>
  <c r="W40"/>
  <c r="Y40"/>
  <c r="AA40"/>
  <c r="AG40"/>
  <c r="AI40"/>
  <c r="AK40"/>
  <c r="AM40"/>
  <c r="AO40"/>
  <c r="AQ40"/>
  <c r="AS40"/>
  <c r="H53"/>
  <c r="J53"/>
  <c r="L53"/>
  <c r="N53"/>
  <c r="P53"/>
  <c r="R53"/>
  <c r="U53"/>
  <c r="W53"/>
  <c r="Y53"/>
  <c r="AA53"/>
  <c r="AG53"/>
  <c r="AI53"/>
  <c r="AK53"/>
  <c r="AM53"/>
  <c r="AO53"/>
  <c r="AQ53"/>
  <c r="AS53"/>
  <c r="H55"/>
  <c r="J55"/>
  <c r="L55"/>
  <c r="N55"/>
  <c r="P55"/>
  <c r="R55"/>
  <c r="U55"/>
  <c r="W55"/>
  <c r="Y55"/>
  <c r="AA55"/>
  <c r="AG55"/>
  <c r="AI55"/>
  <c r="AK55"/>
  <c r="AM55"/>
  <c r="AO55"/>
  <c r="AQ55"/>
  <c r="AS55"/>
  <c r="H58"/>
  <c r="J58"/>
  <c r="L58"/>
  <c r="N58"/>
  <c r="P58"/>
  <c r="R58"/>
  <c r="U58"/>
  <c r="W58"/>
  <c r="Y58"/>
  <c r="AA58"/>
  <c r="AG58"/>
  <c r="AI58"/>
  <c r="AK58"/>
  <c r="AM58"/>
  <c r="AO58"/>
  <c r="AQ58"/>
  <c r="AS58"/>
  <c r="H45"/>
  <c r="J45"/>
  <c r="L45"/>
  <c r="N45"/>
  <c r="P45"/>
  <c r="R45"/>
  <c r="U45"/>
  <c r="W45"/>
  <c r="Y45"/>
  <c r="AA45"/>
  <c r="AB45"/>
  <c r="AG45"/>
  <c r="AI45"/>
  <c r="AK45"/>
  <c r="AM45"/>
  <c r="AO45"/>
  <c r="AQ45"/>
  <c r="AS45"/>
  <c r="H48"/>
  <c r="J48"/>
  <c r="L48"/>
  <c r="N48"/>
  <c r="P48"/>
  <c r="R48"/>
  <c r="U48"/>
  <c r="W48"/>
  <c r="Y48"/>
  <c r="AA48"/>
  <c r="AG48"/>
  <c r="AI48"/>
  <c r="AK48"/>
  <c r="AM48"/>
  <c r="AO48"/>
  <c r="AQ48"/>
  <c r="AS48"/>
  <c r="H44"/>
  <c r="J44"/>
  <c r="L44"/>
  <c r="N44"/>
  <c r="P44"/>
  <c r="R44"/>
  <c r="U44"/>
  <c r="W44"/>
  <c r="Y44"/>
  <c r="AA44"/>
  <c r="AG44"/>
  <c r="AI44"/>
  <c r="AK44"/>
  <c r="AM44"/>
  <c r="AO44"/>
  <c r="AQ44"/>
  <c r="AS44"/>
  <c r="H71"/>
  <c r="J71"/>
  <c r="L71"/>
  <c r="N71"/>
  <c r="P71"/>
  <c r="R71"/>
  <c r="U71"/>
  <c r="W71"/>
  <c r="Y71"/>
  <c r="AA71"/>
  <c r="AG71"/>
  <c r="AI71"/>
  <c r="AK71"/>
  <c r="AM71"/>
  <c r="AO71"/>
  <c r="AQ71"/>
  <c r="AS71"/>
  <c r="H46"/>
  <c r="J46"/>
  <c r="L46"/>
  <c r="N46"/>
  <c r="P46"/>
  <c r="R46"/>
  <c r="U46"/>
  <c r="W46"/>
  <c r="Y46"/>
  <c r="AA46"/>
  <c r="AB46"/>
  <c r="AG46"/>
  <c r="AI46"/>
  <c r="AK46"/>
  <c r="AM46"/>
  <c r="AO46"/>
  <c r="AQ46"/>
  <c r="AS46"/>
  <c r="H31"/>
  <c r="P31"/>
  <c r="N31"/>
  <c r="J31"/>
  <c r="L31"/>
  <c r="U31"/>
  <c r="W31"/>
  <c r="Y31"/>
  <c r="AA31"/>
  <c r="AG31"/>
  <c r="AI31"/>
  <c r="AK31"/>
  <c r="AM31"/>
  <c r="AO31"/>
  <c r="AQ31"/>
  <c r="AS31"/>
  <c r="H62"/>
  <c r="J62"/>
  <c r="L62"/>
  <c r="N62"/>
  <c r="P62"/>
  <c r="R62"/>
  <c r="U62"/>
  <c r="W62"/>
  <c r="Y62"/>
  <c r="AA62"/>
  <c r="AG62"/>
  <c r="AI62"/>
  <c r="AK62"/>
  <c r="AM62"/>
  <c r="AO62"/>
  <c r="AQ62"/>
  <c r="AS62"/>
  <c r="H33"/>
  <c r="J33"/>
  <c r="L33"/>
  <c r="N33"/>
  <c r="P33"/>
  <c r="R33"/>
  <c r="U33"/>
  <c r="W33"/>
  <c r="Y33"/>
  <c r="AA33"/>
  <c r="AG33"/>
  <c r="AI33"/>
  <c r="AK33"/>
  <c r="AM33"/>
  <c r="AO33"/>
  <c r="AQ33"/>
  <c r="AS33"/>
  <c r="H47"/>
  <c r="J47"/>
  <c r="L47"/>
  <c r="N47"/>
  <c r="P47"/>
  <c r="R47"/>
  <c r="U47"/>
  <c r="W47"/>
  <c r="Y47"/>
  <c r="AA47"/>
  <c r="AB47"/>
  <c r="AG47"/>
  <c r="AI47"/>
  <c r="AK47"/>
  <c r="AM47"/>
  <c r="AO47"/>
  <c r="AQ47"/>
  <c r="AS47"/>
  <c r="H61"/>
  <c r="J61"/>
  <c r="L61"/>
  <c r="N61"/>
  <c r="P61"/>
  <c r="R61"/>
  <c r="U61"/>
  <c r="W61"/>
  <c r="Y61"/>
  <c r="AA61"/>
  <c r="AG61"/>
  <c r="AI61"/>
  <c r="AK61"/>
  <c r="AM61"/>
  <c r="AO61"/>
  <c r="AQ61"/>
  <c r="AS61"/>
  <c r="H39"/>
  <c r="J39"/>
  <c r="L39"/>
  <c r="N39"/>
  <c r="P39"/>
  <c r="R39"/>
  <c r="U39"/>
  <c r="W39"/>
  <c r="Y39"/>
  <c r="AA39"/>
  <c r="AG39"/>
  <c r="AI39"/>
  <c r="AK39"/>
  <c r="AM39"/>
  <c r="AO39"/>
  <c r="AQ39"/>
  <c r="AS39"/>
  <c r="H60"/>
  <c r="J60"/>
  <c r="L60"/>
  <c r="N60"/>
  <c r="P60"/>
  <c r="R60"/>
  <c r="U60"/>
  <c r="W60"/>
  <c r="Y60"/>
  <c r="AA60"/>
  <c r="AG60"/>
  <c r="AI60"/>
  <c r="AK60"/>
  <c r="AM60"/>
  <c r="AO60"/>
  <c r="AQ60"/>
  <c r="AS60"/>
  <c r="H12"/>
  <c r="J12"/>
  <c r="L12"/>
  <c r="N12"/>
  <c r="P12"/>
  <c r="R12"/>
  <c r="U12"/>
  <c r="W12"/>
  <c r="Y12"/>
  <c r="AA12"/>
  <c r="AB12"/>
  <c r="AV12"/>
  <c r="AG12"/>
  <c r="AI12"/>
  <c r="AK12"/>
  <c r="AM12"/>
  <c r="AO12"/>
  <c r="AQ12"/>
  <c r="AS12"/>
  <c r="H70"/>
  <c r="J70"/>
  <c r="L70"/>
  <c r="N70"/>
  <c r="P70"/>
  <c r="R70"/>
  <c r="U70"/>
  <c r="W70"/>
  <c r="Y70"/>
  <c r="AA70"/>
  <c r="AG70"/>
  <c r="AI70"/>
  <c r="AK70"/>
  <c r="AM70"/>
  <c r="AO70"/>
  <c r="AQ70"/>
  <c r="AS70"/>
  <c r="H34"/>
  <c r="J34"/>
  <c r="L34"/>
  <c r="N34"/>
  <c r="P34"/>
  <c r="R34"/>
  <c r="S34"/>
  <c r="AV34"/>
  <c r="U34"/>
  <c r="W34"/>
  <c r="Y34"/>
  <c r="AA34"/>
  <c r="AG34"/>
  <c r="AI34"/>
  <c r="AK34"/>
  <c r="AM34"/>
  <c r="AO34"/>
  <c r="AQ34"/>
  <c r="AS34"/>
  <c r="H69"/>
  <c r="J69"/>
  <c r="L69"/>
  <c r="N69"/>
  <c r="P69"/>
  <c r="R69"/>
  <c r="U69"/>
  <c r="W69"/>
  <c r="Y69"/>
  <c r="AA69"/>
  <c r="AG69"/>
  <c r="AI69"/>
  <c r="AK69"/>
  <c r="AM69"/>
  <c r="AO69"/>
  <c r="AQ69"/>
  <c r="AS69"/>
  <c r="H11"/>
  <c r="J11"/>
  <c r="L11"/>
  <c r="N11"/>
  <c r="P11"/>
  <c r="R11"/>
  <c r="U11"/>
  <c r="W11"/>
  <c r="Y11"/>
  <c r="AA11"/>
  <c r="AG11"/>
  <c r="AI11"/>
  <c r="AK11"/>
  <c r="AM11"/>
  <c r="AO11"/>
  <c r="AQ11"/>
  <c r="AS11"/>
  <c r="H66"/>
  <c r="J66"/>
  <c r="L66"/>
  <c r="N66"/>
  <c r="P66"/>
  <c r="R66"/>
  <c r="U66"/>
  <c r="W66"/>
  <c r="Y66"/>
  <c r="AA66"/>
  <c r="AG66"/>
  <c r="AI66"/>
  <c r="AK66"/>
  <c r="AM66"/>
  <c r="AO66"/>
  <c r="AQ66"/>
  <c r="AS66"/>
  <c r="H59"/>
  <c r="J59"/>
  <c r="L59"/>
  <c r="N59"/>
  <c r="P59"/>
  <c r="R59"/>
  <c r="U59"/>
  <c r="W59"/>
  <c r="Y59"/>
  <c r="AA59"/>
  <c r="AG59"/>
  <c r="AI59"/>
  <c r="AK59"/>
  <c r="AM59"/>
  <c r="AO59"/>
  <c r="AQ59"/>
  <c r="AS59"/>
  <c r="H26"/>
  <c r="J26"/>
  <c r="L26"/>
  <c r="N26"/>
  <c r="P26"/>
  <c r="R26"/>
  <c r="U26"/>
  <c r="W26"/>
  <c r="Y26"/>
  <c r="AA26"/>
  <c r="AG26"/>
  <c r="AI26"/>
  <c r="AK26"/>
  <c r="AM26"/>
  <c r="AO26"/>
  <c r="AQ26"/>
  <c r="AS26"/>
  <c r="H73"/>
  <c r="J73"/>
  <c r="L73"/>
  <c r="N73"/>
  <c r="P73"/>
  <c r="R73"/>
  <c r="U73"/>
  <c r="W73"/>
  <c r="Y73"/>
  <c r="AA73"/>
  <c r="AG73"/>
  <c r="AI73"/>
  <c r="AK73"/>
  <c r="AM73"/>
  <c r="AO73"/>
  <c r="AQ73"/>
  <c r="AS73"/>
  <c r="H65"/>
  <c r="J65"/>
  <c r="L65"/>
  <c r="N65"/>
  <c r="P65"/>
  <c r="R65"/>
  <c r="U65"/>
  <c r="W65"/>
  <c r="Y65"/>
  <c r="AA65"/>
  <c r="AG65"/>
  <c r="AI65"/>
  <c r="AK65"/>
  <c r="AM65"/>
  <c r="AO65"/>
  <c r="AQ65"/>
  <c r="AS65"/>
  <c r="H67"/>
  <c r="J67"/>
  <c r="L67"/>
  <c r="N67"/>
  <c r="P67"/>
  <c r="R67"/>
  <c r="U67"/>
  <c r="W67"/>
  <c r="Y67"/>
  <c r="AA67"/>
  <c r="AG67"/>
  <c r="AI67"/>
  <c r="AK67"/>
  <c r="AM67"/>
  <c r="AO67"/>
  <c r="AQ67"/>
  <c r="AS67"/>
  <c r="H68"/>
  <c r="J68"/>
  <c r="L68"/>
  <c r="N68"/>
  <c r="P68"/>
  <c r="R68"/>
  <c r="U68"/>
  <c r="W68"/>
  <c r="Y68"/>
  <c r="AA68"/>
  <c r="AG68"/>
  <c r="AI68"/>
  <c r="AK68"/>
  <c r="AM68"/>
  <c r="AO68"/>
  <c r="AQ68"/>
  <c r="AS68"/>
  <c r="H72"/>
  <c r="J72"/>
  <c r="L72"/>
  <c r="N72"/>
  <c r="P72"/>
  <c r="R72"/>
  <c r="U72"/>
  <c r="W72"/>
  <c r="Y72"/>
  <c r="AA72"/>
  <c r="AG72"/>
  <c r="AI72"/>
  <c r="AK72"/>
  <c r="AM72"/>
  <c r="AO72"/>
  <c r="AQ72"/>
  <c r="AS72"/>
  <c r="AT29"/>
  <c r="AU29"/>
  <c r="S26"/>
  <c r="S73"/>
  <c r="S11"/>
  <c r="S49"/>
  <c r="S27"/>
  <c r="S29"/>
  <c r="S13"/>
  <c r="S24"/>
  <c r="S25"/>
  <c r="S14"/>
  <c r="S21"/>
  <c r="S17"/>
  <c r="S9"/>
  <c r="S12"/>
  <c r="S60"/>
  <c r="S47"/>
  <c r="S33"/>
  <c r="S71"/>
  <c r="S48"/>
  <c r="S58"/>
  <c r="S53"/>
  <c r="S37"/>
  <c r="S42"/>
  <c r="S63"/>
  <c r="S35"/>
  <c r="S56"/>
  <c r="S6"/>
  <c r="S30"/>
  <c r="S54"/>
  <c r="H6" i="10"/>
  <c r="J6"/>
  <c r="L6"/>
  <c r="S6"/>
  <c r="N6"/>
  <c r="P6"/>
  <c r="R6"/>
  <c r="U6"/>
  <c r="AB6"/>
  <c r="W6"/>
  <c r="Y6"/>
  <c r="AA6"/>
  <c r="AG6"/>
  <c r="AI6"/>
  <c r="AK6"/>
  <c r="AM6"/>
  <c r="AO6"/>
  <c r="AQ6"/>
  <c r="AS6"/>
  <c r="H10"/>
  <c r="J10"/>
  <c r="L10"/>
  <c r="N10"/>
  <c r="P10"/>
  <c r="R10"/>
  <c r="U10"/>
  <c r="W10"/>
  <c r="Y10"/>
  <c r="AA10"/>
  <c r="AB10"/>
  <c r="AG10"/>
  <c r="AI10"/>
  <c r="AK10"/>
  <c r="AM10"/>
  <c r="AO10"/>
  <c r="AQ10"/>
  <c r="AS10"/>
  <c r="H5"/>
  <c r="J5"/>
  <c r="L5"/>
  <c r="N5"/>
  <c r="P5"/>
  <c r="R5"/>
  <c r="U5"/>
  <c r="W5"/>
  <c r="Y5"/>
  <c r="AA5"/>
  <c r="AG5"/>
  <c r="AI5"/>
  <c r="AK5"/>
  <c r="AM5"/>
  <c r="AO5"/>
  <c r="AQ5"/>
  <c r="AS5"/>
  <c r="H30"/>
  <c r="J30"/>
  <c r="L30"/>
  <c r="N30"/>
  <c r="P30"/>
  <c r="R30"/>
  <c r="U30"/>
  <c r="W30"/>
  <c r="Y30"/>
  <c r="AA30"/>
  <c r="AG30"/>
  <c r="AI30"/>
  <c r="AK30"/>
  <c r="AM30"/>
  <c r="AO30"/>
  <c r="AQ30"/>
  <c r="AS30"/>
  <c r="H7"/>
  <c r="J7"/>
  <c r="L7"/>
  <c r="N7"/>
  <c r="P7"/>
  <c r="R7"/>
  <c r="U7"/>
  <c r="W7"/>
  <c r="Y7"/>
  <c r="AA7"/>
  <c r="AB7"/>
  <c r="AG7"/>
  <c r="AI7"/>
  <c r="AK7"/>
  <c r="AM7"/>
  <c r="AO7"/>
  <c r="AQ7"/>
  <c r="AS7"/>
  <c r="H8"/>
  <c r="J8"/>
  <c r="L8"/>
  <c r="N8"/>
  <c r="P8"/>
  <c r="R8"/>
  <c r="S8"/>
  <c r="U8"/>
  <c r="W8"/>
  <c r="AB8"/>
  <c r="Y8"/>
  <c r="AA8"/>
  <c r="AG8"/>
  <c r="AI8"/>
  <c r="AK8"/>
  <c r="AM8"/>
  <c r="AO8"/>
  <c r="AQ8"/>
  <c r="AS8"/>
  <c r="H9"/>
  <c r="J9"/>
  <c r="L9"/>
  <c r="N9"/>
  <c r="P9"/>
  <c r="R9"/>
  <c r="U9"/>
  <c r="W9"/>
  <c r="Y9"/>
  <c r="AA9"/>
  <c r="AG9"/>
  <c r="AI9"/>
  <c r="AK9"/>
  <c r="AM9"/>
  <c r="AO9"/>
  <c r="AQ9"/>
  <c r="AS9"/>
  <c r="H40"/>
  <c r="J40"/>
  <c r="L40"/>
  <c r="N40"/>
  <c r="P40"/>
  <c r="R40"/>
  <c r="U40"/>
  <c r="W40"/>
  <c r="Y40"/>
  <c r="AA40"/>
  <c r="AG40"/>
  <c r="AI40"/>
  <c r="AK40"/>
  <c r="AM40"/>
  <c r="AO40"/>
  <c r="AQ40"/>
  <c r="AS40"/>
  <c r="H12"/>
  <c r="J12"/>
  <c r="L12"/>
  <c r="N12"/>
  <c r="P12"/>
  <c r="R12"/>
  <c r="U12"/>
  <c r="W12"/>
  <c r="Y12"/>
  <c r="AA12"/>
  <c r="AG12"/>
  <c r="AI12"/>
  <c r="AK12"/>
  <c r="AM12"/>
  <c r="AO12"/>
  <c r="AQ12"/>
  <c r="AS12"/>
  <c r="H37"/>
  <c r="J37"/>
  <c r="L37"/>
  <c r="N37"/>
  <c r="P37"/>
  <c r="R37"/>
  <c r="U37"/>
  <c r="W37"/>
  <c r="Y37"/>
  <c r="AA37"/>
  <c r="AG37"/>
  <c r="AI37"/>
  <c r="AK37"/>
  <c r="AM37"/>
  <c r="AO37"/>
  <c r="AQ37"/>
  <c r="AS37"/>
  <c r="H13"/>
  <c r="J13"/>
  <c r="L13"/>
  <c r="N13"/>
  <c r="P13"/>
  <c r="R13"/>
  <c r="U13"/>
  <c r="W13"/>
  <c r="Y13"/>
  <c r="AB13"/>
  <c r="AA13"/>
  <c r="AG13"/>
  <c r="AI13"/>
  <c r="AK13"/>
  <c r="AM13"/>
  <c r="AO13"/>
  <c r="AQ13"/>
  <c r="AS13"/>
  <c r="H11"/>
  <c r="J11"/>
  <c r="L11"/>
  <c r="N11"/>
  <c r="P11"/>
  <c r="R11"/>
  <c r="U11"/>
  <c r="W11"/>
  <c r="Y11"/>
  <c r="AA11"/>
  <c r="AG11"/>
  <c r="AI11"/>
  <c r="AK11"/>
  <c r="AM11"/>
  <c r="AO11"/>
  <c r="AQ11"/>
  <c r="AS11"/>
  <c r="H19"/>
  <c r="J19"/>
  <c r="L19"/>
  <c r="N19"/>
  <c r="P19"/>
  <c r="R19"/>
  <c r="S19"/>
  <c r="U19"/>
  <c r="W19"/>
  <c r="Y19"/>
  <c r="AA19"/>
  <c r="AB19"/>
  <c r="AG19"/>
  <c r="AI19"/>
  <c r="AK19"/>
  <c r="AM19"/>
  <c r="AO19"/>
  <c r="AQ19"/>
  <c r="AS19"/>
  <c r="H15"/>
  <c r="J15"/>
  <c r="L15"/>
  <c r="N15"/>
  <c r="P15"/>
  <c r="R15"/>
  <c r="U15"/>
  <c r="W15"/>
  <c r="Y15"/>
  <c r="AA15"/>
  <c r="AG15"/>
  <c r="AI15"/>
  <c r="AK15"/>
  <c r="AM15"/>
  <c r="AO15"/>
  <c r="AQ15"/>
  <c r="AS15"/>
  <c r="H24"/>
  <c r="J24"/>
  <c r="L24"/>
  <c r="N24"/>
  <c r="P24"/>
  <c r="R24"/>
  <c r="U24"/>
  <c r="W24"/>
  <c r="Y24"/>
  <c r="AA24"/>
  <c r="AG24"/>
  <c r="AI24"/>
  <c r="AK24"/>
  <c r="AM24"/>
  <c r="AO24"/>
  <c r="AQ24"/>
  <c r="AS24"/>
  <c r="H21"/>
  <c r="J21"/>
  <c r="L21"/>
  <c r="N21"/>
  <c r="P21"/>
  <c r="R21"/>
  <c r="S21"/>
  <c r="AV21"/>
  <c r="U21"/>
  <c r="W21"/>
  <c r="Y21"/>
  <c r="AA21"/>
  <c r="AG21"/>
  <c r="AI21"/>
  <c r="AK21"/>
  <c r="AM21"/>
  <c r="AO21"/>
  <c r="AQ21"/>
  <c r="AS21"/>
  <c r="H16"/>
  <c r="J16"/>
  <c r="L16"/>
  <c r="N16"/>
  <c r="P16"/>
  <c r="S16"/>
  <c r="AV16"/>
  <c r="R16"/>
  <c r="U16"/>
  <c r="W16"/>
  <c r="Y16"/>
  <c r="AA16"/>
  <c r="AG16"/>
  <c r="AI16"/>
  <c r="AK16"/>
  <c r="AM16"/>
  <c r="AO16"/>
  <c r="AQ16"/>
  <c r="AS16"/>
  <c r="H22"/>
  <c r="J22"/>
  <c r="L22"/>
  <c r="N22"/>
  <c r="P22"/>
  <c r="R22"/>
  <c r="U22"/>
  <c r="W22"/>
  <c r="Y22"/>
  <c r="AA22"/>
  <c r="AG22"/>
  <c r="AI22"/>
  <c r="AK22"/>
  <c r="AM22"/>
  <c r="AO22"/>
  <c r="AQ22"/>
  <c r="AS22"/>
  <c r="H20"/>
  <c r="J20"/>
  <c r="L20"/>
  <c r="N20"/>
  <c r="P20"/>
  <c r="R20"/>
  <c r="U20"/>
  <c r="W20"/>
  <c r="Y20"/>
  <c r="AA20"/>
  <c r="AG20"/>
  <c r="AI20"/>
  <c r="AK20"/>
  <c r="AM20"/>
  <c r="AO20"/>
  <c r="AQ20"/>
  <c r="AS20"/>
  <c r="H17"/>
  <c r="J17"/>
  <c r="L17"/>
  <c r="N17"/>
  <c r="P17"/>
  <c r="R17"/>
  <c r="U17"/>
  <c r="W17"/>
  <c r="Y17"/>
  <c r="AA17"/>
  <c r="AG17"/>
  <c r="AI17"/>
  <c r="AK17"/>
  <c r="AM17"/>
  <c r="AO17"/>
  <c r="AQ17"/>
  <c r="AS17"/>
  <c r="H14"/>
  <c r="J14"/>
  <c r="L14"/>
  <c r="N14"/>
  <c r="P14"/>
  <c r="R14"/>
  <c r="U14"/>
  <c r="W14"/>
  <c r="Y14"/>
  <c r="AA14"/>
  <c r="AB14"/>
  <c r="AG14"/>
  <c r="AI14"/>
  <c r="AK14"/>
  <c r="AM14"/>
  <c r="AO14"/>
  <c r="AQ14"/>
  <c r="AS14"/>
  <c r="H27"/>
  <c r="J27"/>
  <c r="L27"/>
  <c r="N27"/>
  <c r="P27"/>
  <c r="R27"/>
  <c r="U27"/>
  <c r="W27"/>
  <c r="Y27"/>
  <c r="AA27"/>
  <c r="AG27"/>
  <c r="AI27"/>
  <c r="AK27"/>
  <c r="AM27"/>
  <c r="AO27"/>
  <c r="AQ27"/>
  <c r="AS27"/>
  <c r="H28"/>
  <c r="J28"/>
  <c r="L28"/>
  <c r="N28"/>
  <c r="P28"/>
  <c r="R28"/>
  <c r="U28"/>
  <c r="W28"/>
  <c r="Y28"/>
  <c r="AB28"/>
  <c r="AA28"/>
  <c r="AG28"/>
  <c r="AI28"/>
  <c r="AK28"/>
  <c r="AM28"/>
  <c r="AO28"/>
  <c r="AQ28"/>
  <c r="AS28"/>
  <c r="H26"/>
  <c r="J26"/>
  <c r="L26"/>
  <c r="N26"/>
  <c r="P26"/>
  <c r="R26"/>
  <c r="U26"/>
  <c r="W26"/>
  <c r="Y26"/>
  <c r="AA26"/>
  <c r="AG26"/>
  <c r="AI26"/>
  <c r="AK26"/>
  <c r="AM26"/>
  <c r="AO26"/>
  <c r="AQ26"/>
  <c r="AS26"/>
  <c r="H29"/>
  <c r="J29"/>
  <c r="L29"/>
  <c r="N29"/>
  <c r="P29"/>
  <c r="R29"/>
  <c r="U29"/>
  <c r="W29"/>
  <c r="Y29"/>
  <c r="AA29"/>
  <c r="AB29"/>
  <c r="AV29"/>
  <c r="AG29"/>
  <c r="AI29"/>
  <c r="AK29"/>
  <c r="AM29"/>
  <c r="AO29"/>
  <c r="AQ29"/>
  <c r="AS29"/>
  <c r="H35"/>
  <c r="J35"/>
  <c r="L35"/>
  <c r="N35"/>
  <c r="P35"/>
  <c r="R35"/>
  <c r="U35"/>
  <c r="W35"/>
  <c r="Y35"/>
  <c r="AA35"/>
  <c r="AG35"/>
  <c r="AI35"/>
  <c r="AK35"/>
  <c r="AM35"/>
  <c r="AO35"/>
  <c r="AQ35"/>
  <c r="AS35"/>
  <c r="H39"/>
  <c r="J39"/>
  <c r="L39"/>
  <c r="N39"/>
  <c r="P39"/>
  <c r="R39"/>
  <c r="U39"/>
  <c r="W39"/>
  <c r="Y39"/>
  <c r="AA39"/>
  <c r="AB39"/>
  <c r="AG39"/>
  <c r="AI39"/>
  <c r="AK39"/>
  <c r="AM39"/>
  <c r="AO39"/>
  <c r="AQ39"/>
  <c r="AS39"/>
  <c r="H31"/>
  <c r="J31"/>
  <c r="L31"/>
  <c r="N31"/>
  <c r="P31"/>
  <c r="R31"/>
  <c r="U31"/>
  <c r="W31"/>
  <c r="Y31"/>
  <c r="AA31"/>
  <c r="AG31"/>
  <c r="AI31"/>
  <c r="AK31"/>
  <c r="AM31"/>
  <c r="AO31"/>
  <c r="AQ31"/>
  <c r="AS31"/>
  <c r="H32"/>
  <c r="J32"/>
  <c r="L32"/>
  <c r="N32"/>
  <c r="P32"/>
  <c r="R32"/>
  <c r="U32"/>
  <c r="W32"/>
  <c r="Y32"/>
  <c r="AA32"/>
  <c r="AG32"/>
  <c r="AI32"/>
  <c r="AK32"/>
  <c r="AM32"/>
  <c r="AO32"/>
  <c r="AQ32"/>
  <c r="AS32"/>
  <c r="H23"/>
  <c r="J23"/>
  <c r="L23"/>
  <c r="N23"/>
  <c r="P23"/>
  <c r="R23"/>
  <c r="U23"/>
  <c r="W23"/>
  <c r="Y23"/>
  <c r="AA23"/>
  <c r="AB23"/>
  <c r="AG23"/>
  <c r="AI23"/>
  <c r="AK23"/>
  <c r="AM23"/>
  <c r="AO23"/>
  <c r="AQ23"/>
  <c r="AS23"/>
  <c r="H25"/>
  <c r="J25"/>
  <c r="L25"/>
  <c r="N25"/>
  <c r="P25"/>
  <c r="R25"/>
  <c r="S25"/>
  <c r="U25"/>
  <c r="W25"/>
  <c r="AB25"/>
  <c r="Y25"/>
  <c r="AA25"/>
  <c r="AG25"/>
  <c r="AI25"/>
  <c r="AK25"/>
  <c r="AM25"/>
  <c r="AO25"/>
  <c r="AQ25"/>
  <c r="AS25"/>
  <c r="H36"/>
  <c r="J36"/>
  <c r="L36"/>
  <c r="N36"/>
  <c r="P36"/>
  <c r="R36"/>
  <c r="U36"/>
  <c r="W36"/>
  <c r="Y36"/>
  <c r="AA36"/>
  <c r="AG36"/>
  <c r="AI36"/>
  <c r="AK36"/>
  <c r="AM36"/>
  <c r="AO36"/>
  <c r="AQ36"/>
  <c r="AS36"/>
  <c r="H33"/>
  <c r="J33"/>
  <c r="L33"/>
  <c r="N33"/>
  <c r="P33"/>
  <c r="R33"/>
  <c r="U33"/>
  <c r="W33"/>
  <c r="Y33"/>
  <c r="AA33"/>
  <c r="AB33"/>
  <c r="AG33"/>
  <c r="AI33"/>
  <c r="AK33"/>
  <c r="AM33"/>
  <c r="AO33"/>
  <c r="AQ33"/>
  <c r="AS33"/>
  <c r="H42"/>
  <c r="J42"/>
  <c r="L42"/>
  <c r="N42"/>
  <c r="P42"/>
  <c r="R42"/>
  <c r="U42"/>
  <c r="W42"/>
  <c r="Y42"/>
  <c r="AA42"/>
  <c r="AG42"/>
  <c r="AI42"/>
  <c r="AK42"/>
  <c r="AM42"/>
  <c r="AO42"/>
  <c r="AQ42"/>
  <c r="AS42"/>
  <c r="H41"/>
  <c r="J41"/>
  <c r="L41"/>
  <c r="N41"/>
  <c r="P41"/>
  <c r="R41"/>
  <c r="U41"/>
  <c r="W41"/>
  <c r="Y41"/>
  <c r="AA41"/>
  <c r="AB41"/>
  <c r="AV41"/>
  <c r="AG41"/>
  <c r="AI41"/>
  <c r="AK41"/>
  <c r="AM41"/>
  <c r="AO41"/>
  <c r="AQ41"/>
  <c r="AS41"/>
  <c r="H34"/>
  <c r="J34"/>
  <c r="L34"/>
  <c r="N34"/>
  <c r="P34"/>
  <c r="R34"/>
  <c r="U34"/>
  <c r="W34"/>
  <c r="Y34"/>
  <c r="AA34"/>
  <c r="AB34"/>
  <c r="AG34"/>
  <c r="AI34"/>
  <c r="AK34"/>
  <c r="AM34"/>
  <c r="AO34"/>
  <c r="AQ34"/>
  <c r="AS34"/>
  <c r="H18"/>
  <c r="J18"/>
  <c r="L18"/>
  <c r="N18"/>
  <c r="P18"/>
  <c r="R18"/>
  <c r="S18"/>
  <c r="U18"/>
  <c r="W18"/>
  <c r="Y18"/>
  <c r="AA18"/>
  <c r="AG18"/>
  <c r="AI18"/>
  <c r="AK18"/>
  <c r="AM18"/>
  <c r="AO18"/>
  <c r="AQ18"/>
  <c r="AS18"/>
  <c r="S32"/>
  <c r="S39"/>
  <c r="S29"/>
  <c r="S14"/>
  <c r="S20"/>
  <c r="S24"/>
  <c r="S13"/>
  <c r="S37"/>
  <c r="S40"/>
  <c r="S30"/>
  <c r="S10"/>
  <c r="S41"/>
  <c r="H5" i="3"/>
  <c r="J5"/>
  <c r="L5"/>
  <c r="N5"/>
  <c r="P5"/>
  <c r="R5"/>
  <c r="U5"/>
  <c r="W5"/>
  <c r="Y5"/>
  <c r="AA5"/>
  <c r="AG5"/>
  <c r="AI5"/>
  <c r="AK5"/>
  <c r="AM5"/>
  <c r="AO5"/>
  <c r="AQ5"/>
  <c r="AS5"/>
  <c r="H9"/>
  <c r="J9"/>
  <c r="L9"/>
  <c r="N9"/>
  <c r="P9"/>
  <c r="R9"/>
  <c r="U9"/>
  <c r="W9"/>
  <c r="Y9"/>
  <c r="AA9"/>
  <c r="AG9"/>
  <c r="AI9"/>
  <c r="AK9"/>
  <c r="AM9"/>
  <c r="AO9"/>
  <c r="AQ9"/>
  <c r="AS9"/>
  <c r="H12"/>
  <c r="J12"/>
  <c r="L12"/>
  <c r="N12"/>
  <c r="P12"/>
  <c r="R12"/>
  <c r="U12"/>
  <c r="W12"/>
  <c r="Y12"/>
  <c r="AA12"/>
  <c r="AB12"/>
  <c r="AG12"/>
  <c r="AI12"/>
  <c r="AK12"/>
  <c r="AM12"/>
  <c r="AO12"/>
  <c r="AQ12"/>
  <c r="AS12"/>
  <c r="H7"/>
  <c r="J7"/>
  <c r="L7"/>
  <c r="N7"/>
  <c r="P7"/>
  <c r="R7"/>
  <c r="U7"/>
  <c r="W7"/>
  <c r="Y7"/>
  <c r="AA7"/>
  <c r="AG7"/>
  <c r="AI7"/>
  <c r="AK7"/>
  <c r="AM7"/>
  <c r="AO7"/>
  <c r="AQ7"/>
  <c r="AS7"/>
  <c r="H20"/>
  <c r="J20"/>
  <c r="L20"/>
  <c r="N20"/>
  <c r="P20"/>
  <c r="R20"/>
  <c r="U20"/>
  <c r="W20"/>
  <c r="Y20"/>
  <c r="AA20"/>
  <c r="AG20"/>
  <c r="AI20"/>
  <c r="AK20"/>
  <c r="AM20"/>
  <c r="AO20"/>
  <c r="AQ20"/>
  <c r="AT20"/>
  <c r="AU20"/>
  <c r="AS20"/>
  <c r="J8"/>
  <c r="L8"/>
  <c r="N8"/>
  <c r="P8"/>
  <c r="R8"/>
  <c r="U8"/>
  <c r="W8"/>
  <c r="Y8"/>
  <c r="AA8"/>
  <c r="AG8"/>
  <c r="AI8"/>
  <c r="AK8"/>
  <c r="AM8"/>
  <c r="AO8"/>
  <c r="AQ8"/>
  <c r="AS8"/>
  <c r="H10"/>
  <c r="J10"/>
  <c r="L10"/>
  <c r="N10"/>
  <c r="P10"/>
  <c r="R10"/>
  <c r="U10"/>
  <c r="W10"/>
  <c r="Y10"/>
  <c r="AA10"/>
  <c r="AG10"/>
  <c r="AI10"/>
  <c r="AK10"/>
  <c r="AM10"/>
  <c r="AO10"/>
  <c r="AQ10"/>
  <c r="AS10"/>
  <c r="J13"/>
  <c r="L13"/>
  <c r="N13"/>
  <c r="P13"/>
  <c r="S13"/>
  <c r="R13"/>
  <c r="U13"/>
  <c r="W13"/>
  <c r="Y13"/>
  <c r="AA13"/>
  <c r="AG13"/>
  <c r="AI13"/>
  <c r="AK13"/>
  <c r="AM13"/>
  <c r="AO13"/>
  <c r="AQ13"/>
  <c r="AS13"/>
  <c r="H14"/>
  <c r="J14"/>
  <c r="L14"/>
  <c r="N14"/>
  <c r="P14"/>
  <c r="R14"/>
  <c r="U14"/>
  <c r="W14"/>
  <c r="Y14"/>
  <c r="AA14"/>
  <c r="AG14"/>
  <c r="AI14"/>
  <c r="AK14"/>
  <c r="AM14"/>
  <c r="AO14"/>
  <c r="AQ14"/>
  <c r="AS14"/>
  <c r="H15"/>
  <c r="J15"/>
  <c r="L15"/>
  <c r="N15"/>
  <c r="P15"/>
  <c r="R15"/>
  <c r="U15"/>
  <c r="W15"/>
  <c r="Y15"/>
  <c r="AA15"/>
  <c r="AG15"/>
  <c r="AI15"/>
  <c r="AK15"/>
  <c r="AM15"/>
  <c r="AO15"/>
  <c r="AQ15"/>
  <c r="AS15"/>
  <c r="H11"/>
  <c r="J11"/>
  <c r="L11"/>
  <c r="N11"/>
  <c r="P11"/>
  <c r="R11"/>
  <c r="U11"/>
  <c r="W11"/>
  <c r="Y11"/>
  <c r="AA11"/>
  <c r="AG11"/>
  <c r="AI11"/>
  <c r="AK11"/>
  <c r="AM11"/>
  <c r="AO11"/>
  <c r="AQ11"/>
  <c r="AS11"/>
  <c r="H27"/>
  <c r="J27"/>
  <c r="L27"/>
  <c r="N27"/>
  <c r="P27"/>
  <c r="R27"/>
  <c r="U27"/>
  <c r="W27"/>
  <c r="Y27"/>
  <c r="AA27"/>
  <c r="AG27"/>
  <c r="AI27"/>
  <c r="AK27"/>
  <c r="AM27"/>
  <c r="AO27"/>
  <c r="AQ27"/>
  <c r="AS27"/>
  <c r="H18"/>
  <c r="J18"/>
  <c r="L18"/>
  <c r="N18"/>
  <c r="P18"/>
  <c r="R18"/>
  <c r="U18"/>
  <c r="W18"/>
  <c r="Y18"/>
  <c r="AA18"/>
  <c r="AG18"/>
  <c r="AI18"/>
  <c r="AK18"/>
  <c r="AM18"/>
  <c r="AO18"/>
  <c r="AQ18"/>
  <c r="AS18"/>
  <c r="H25"/>
  <c r="J25"/>
  <c r="L25"/>
  <c r="N25"/>
  <c r="P25"/>
  <c r="R25"/>
  <c r="U25"/>
  <c r="W25"/>
  <c r="Y25"/>
  <c r="AB25"/>
  <c r="AA25"/>
  <c r="AG25"/>
  <c r="AI25"/>
  <c r="AK25"/>
  <c r="AM25"/>
  <c r="AO25"/>
  <c r="AQ25"/>
  <c r="AS25"/>
  <c r="H16"/>
  <c r="J16"/>
  <c r="L16"/>
  <c r="N16"/>
  <c r="P16"/>
  <c r="R16"/>
  <c r="U16"/>
  <c r="W16"/>
  <c r="Y16"/>
  <c r="AA16"/>
  <c r="AB16"/>
  <c r="AG16"/>
  <c r="AI16"/>
  <c r="AK16"/>
  <c r="AM16"/>
  <c r="AO16"/>
  <c r="AQ16"/>
  <c r="AS16"/>
  <c r="H21"/>
  <c r="J21"/>
  <c r="L21"/>
  <c r="N21"/>
  <c r="P21"/>
  <c r="R21"/>
  <c r="U21"/>
  <c r="W21"/>
  <c r="Y21"/>
  <c r="AA21"/>
  <c r="AG21"/>
  <c r="AI21"/>
  <c r="AK21"/>
  <c r="AM21"/>
  <c r="AO21"/>
  <c r="AQ21"/>
  <c r="AS21"/>
  <c r="H6"/>
  <c r="J6"/>
  <c r="L6"/>
  <c r="N6"/>
  <c r="P6"/>
  <c r="R6"/>
  <c r="U6"/>
  <c r="W6"/>
  <c r="AB6"/>
  <c r="Y6"/>
  <c r="AA6"/>
  <c r="AG6"/>
  <c r="AI6"/>
  <c r="AK6"/>
  <c r="AM6"/>
  <c r="AO6"/>
  <c r="AQ6"/>
  <c r="AS6"/>
  <c r="H17"/>
  <c r="J17"/>
  <c r="L17"/>
  <c r="N17"/>
  <c r="P17"/>
  <c r="R17"/>
  <c r="U17"/>
  <c r="W17"/>
  <c r="Y17"/>
  <c r="AA17"/>
  <c r="AG17"/>
  <c r="AI17"/>
  <c r="AK17"/>
  <c r="AM17"/>
  <c r="AO17"/>
  <c r="AQ17"/>
  <c r="AS17"/>
  <c r="H22"/>
  <c r="J22"/>
  <c r="L22"/>
  <c r="N22"/>
  <c r="P22"/>
  <c r="R22"/>
  <c r="U22"/>
  <c r="W22"/>
  <c r="Y22"/>
  <c r="AA22"/>
  <c r="AG22"/>
  <c r="AI22"/>
  <c r="AK22"/>
  <c r="AM22"/>
  <c r="AO22"/>
  <c r="AQ22"/>
  <c r="AS22"/>
  <c r="H19"/>
  <c r="J19"/>
  <c r="L19"/>
  <c r="N19"/>
  <c r="P19"/>
  <c r="R19"/>
  <c r="U19"/>
  <c r="W19"/>
  <c r="Y19"/>
  <c r="AA19"/>
  <c r="AG19"/>
  <c r="AI19"/>
  <c r="AK19"/>
  <c r="AM19"/>
  <c r="AO19"/>
  <c r="AQ19"/>
  <c r="AS19"/>
  <c r="H24"/>
  <c r="J24"/>
  <c r="L24"/>
  <c r="N24"/>
  <c r="P24"/>
  <c r="R24"/>
  <c r="U24"/>
  <c r="W24"/>
  <c r="Y24"/>
  <c r="AA24"/>
  <c r="AI24"/>
  <c r="AK24"/>
  <c r="AM24"/>
  <c r="AO24"/>
  <c r="AQ24"/>
  <c r="AS24"/>
  <c r="AG24"/>
  <c r="H23"/>
  <c r="J23"/>
  <c r="L23"/>
  <c r="N23"/>
  <c r="P23"/>
  <c r="R23"/>
  <c r="U23"/>
  <c r="W23"/>
  <c r="Y23"/>
  <c r="AA23"/>
  <c r="AG23"/>
  <c r="AI23"/>
  <c r="AK23"/>
  <c r="AM23"/>
  <c r="AO23"/>
  <c r="AQ23"/>
  <c r="AS23"/>
  <c r="H26"/>
  <c r="J26"/>
  <c r="L26"/>
  <c r="N26"/>
  <c r="P26"/>
  <c r="R26"/>
  <c r="U26"/>
  <c r="W26"/>
  <c r="Y26"/>
  <c r="AA26"/>
  <c r="AB26"/>
  <c r="AI26"/>
  <c r="AK26"/>
  <c r="AM26"/>
  <c r="AO26"/>
  <c r="AQ26"/>
  <c r="AT26"/>
  <c r="AS26"/>
  <c r="AG26"/>
  <c r="AU26"/>
  <c r="AB20"/>
  <c r="S15"/>
  <c r="S5"/>
  <c r="F17" i="4"/>
  <c r="H17"/>
  <c r="J17"/>
  <c r="L17"/>
  <c r="N17"/>
  <c r="P17"/>
  <c r="S17"/>
  <c r="U17"/>
  <c r="W17"/>
  <c r="Y17"/>
  <c r="Z17"/>
  <c r="AE17"/>
  <c r="AG17"/>
  <c r="AI17"/>
  <c r="AK17"/>
  <c r="AM17"/>
  <c r="AO17"/>
  <c r="AQ17"/>
  <c r="AR17"/>
  <c r="AS17"/>
  <c r="F7"/>
  <c r="H7"/>
  <c r="J7"/>
  <c r="L7"/>
  <c r="N7"/>
  <c r="P7"/>
  <c r="S7"/>
  <c r="U7"/>
  <c r="W7"/>
  <c r="Y7"/>
  <c r="Z7"/>
  <c r="AE7"/>
  <c r="AG7"/>
  <c r="AR7"/>
  <c r="AS7"/>
  <c r="AI7"/>
  <c r="AK7"/>
  <c r="AM7"/>
  <c r="AO7"/>
  <c r="AQ7"/>
  <c r="F21"/>
  <c r="H21"/>
  <c r="J21"/>
  <c r="L21"/>
  <c r="N21"/>
  <c r="P21"/>
  <c r="S21"/>
  <c r="U21"/>
  <c r="Z21"/>
  <c r="W21"/>
  <c r="Y21"/>
  <c r="AE21"/>
  <c r="AG21"/>
  <c r="AI21"/>
  <c r="AK21"/>
  <c r="AM21"/>
  <c r="AO21"/>
  <c r="AQ21"/>
  <c r="AR21"/>
  <c r="AS21"/>
  <c r="F5"/>
  <c r="H5"/>
  <c r="J5"/>
  <c r="L5"/>
  <c r="N5"/>
  <c r="P5"/>
  <c r="S5"/>
  <c r="U5"/>
  <c r="W5"/>
  <c r="Z5"/>
  <c r="Y5"/>
  <c r="AE5"/>
  <c r="AG5"/>
  <c r="AI5"/>
  <c r="AR5"/>
  <c r="AS5"/>
  <c r="AK5"/>
  <c r="AM5"/>
  <c r="AO5"/>
  <c r="AQ5"/>
  <c r="F9"/>
  <c r="H9"/>
  <c r="J9"/>
  <c r="L9"/>
  <c r="N9"/>
  <c r="P9"/>
  <c r="S9"/>
  <c r="U9"/>
  <c r="W9"/>
  <c r="Y9"/>
  <c r="Z9"/>
  <c r="AE9"/>
  <c r="AG9"/>
  <c r="AI9"/>
  <c r="AK9"/>
  <c r="AM9"/>
  <c r="AO9"/>
  <c r="AQ9"/>
  <c r="AR9"/>
  <c r="AS9"/>
  <c r="F8"/>
  <c r="H8"/>
  <c r="J8"/>
  <c r="L8"/>
  <c r="N8"/>
  <c r="Q8"/>
  <c r="P8"/>
  <c r="S8"/>
  <c r="U8"/>
  <c r="W8"/>
  <c r="Y8"/>
  <c r="Z8"/>
  <c r="AE8"/>
  <c r="AG8"/>
  <c r="AR8"/>
  <c r="AS8"/>
  <c r="AI8"/>
  <c r="AK8"/>
  <c r="AM8"/>
  <c r="AO8"/>
  <c r="AQ8"/>
  <c r="F19"/>
  <c r="H19"/>
  <c r="J19"/>
  <c r="L19"/>
  <c r="N19"/>
  <c r="P19"/>
  <c r="S19"/>
  <c r="Z19"/>
  <c r="U19"/>
  <c r="W19"/>
  <c r="Y19"/>
  <c r="AE19"/>
  <c r="AG19"/>
  <c r="AI19"/>
  <c r="AK19"/>
  <c r="AR19"/>
  <c r="AS19"/>
  <c r="AM19"/>
  <c r="AO19"/>
  <c r="AQ19"/>
  <c r="F13"/>
  <c r="H13"/>
  <c r="J13"/>
  <c r="L13"/>
  <c r="N13"/>
  <c r="P13"/>
  <c r="S13"/>
  <c r="U13"/>
  <c r="W13"/>
  <c r="Z13"/>
  <c r="Y13"/>
  <c r="AE13"/>
  <c r="AG13"/>
  <c r="AI13"/>
  <c r="AR13"/>
  <c r="AS13"/>
  <c r="AK13"/>
  <c r="AM13"/>
  <c r="AO13"/>
  <c r="AQ13"/>
  <c r="F16"/>
  <c r="H16"/>
  <c r="J16"/>
  <c r="L16"/>
  <c r="N16"/>
  <c r="P16"/>
  <c r="S16"/>
  <c r="U16"/>
  <c r="W16"/>
  <c r="Y16"/>
  <c r="Z16"/>
  <c r="AE16"/>
  <c r="AG16"/>
  <c r="AI16"/>
  <c r="AK16"/>
  <c r="AM16"/>
  <c r="AO16"/>
  <c r="AQ16"/>
  <c r="AR16"/>
  <c r="AS16"/>
  <c r="F14"/>
  <c r="H14"/>
  <c r="J14"/>
  <c r="L14"/>
  <c r="N14"/>
  <c r="P14"/>
  <c r="S14"/>
  <c r="U14"/>
  <c r="Z14"/>
  <c r="W14"/>
  <c r="Y14"/>
  <c r="AE14"/>
  <c r="AG14"/>
  <c r="AI14"/>
  <c r="AK14"/>
  <c r="AR14"/>
  <c r="AS14"/>
  <c r="AM14"/>
  <c r="AO14"/>
  <c r="AQ14"/>
  <c r="F15"/>
  <c r="H15"/>
  <c r="J15"/>
  <c r="L15"/>
  <c r="N15"/>
  <c r="P15"/>
  <c r="S15"/>
  <c r="U15"/>
  <c r="W15"/>
  <c r="Y15"/>
  <c r="Z15"/>
  <c r="AE15"/>
  <c r="AG15"/>
  <c r="AR15"/>
  <c r="AS15"/>
  <c r="AI15"/>
  <c r="AK15"/>
  <c r="AM15"/>
  <c r="AO15"/>
  <c r="AQ15"/>
  <c r="F31"/>
  <c r="H31"/>
  <c r="J31"/>
  <c r="L31"/>
  <c r="N31"/>
  <c r="P31"/>
  <c r="S31"/>
  <c r="U31"/>
  <c r="W31"/>
  <c r="Y31"/>
  <c r="AG31"/>
  <c r="AI31"/>
  <c r="AK31"/>
  <c r="AM31"/>
  <c r="AO31"/>
  <c r="AQ31"/>
  <c r="AE31"/>
  <c r="F6"/>
  <c r="H6"/>
  <c r="J6"/>
  <c r="L6"/>
  <c r="N6"/>
  <c r="P6"/>
  <c r="S6"/>
  <c r="U6"/>
  <c r="W6"/>
  <c r="Z6"/>
  <c r="Y6"/>
  <c r="AE6"/>
  <c r="AG6"/>
  <c r="AI6"/>
  <c r="AK6"/>
  <c r="AR6"/>
  <c r="AS6"/>
  <c r="AM6"/>
  <c r="AO6"/>
  <c r="AQ6"/>
  <c r="F29"/>
  <c r="H29"/>
  <c r="J29"/>
  <c r="L29"/>
  <c r="N29"/>
  <c r="P29"/>
  <c r="S29"/>
  <c r="U29"/>
  <c r="W29"/>
  <c r="Y29"/>
  <c r="AG29"/>
  <c r="AI29"/>
  <c r="AK29"/>
  <c r="AM29"/>
  <c r="AO29"/>
  <c r="AQ29"/>
  <c r="AE29"/>
  <c r="F30"/>
  <c r="H30"/>
  <c r="J30"/>
  <c r="L30"/>
  <c r="N30"/>
  <c r="P30"/>
  <c r="S30"/>
  <c r="U30"/>
  <c r="W30"/>
  <c r="Y30"/>
  <c r="AE30"/>
  <c r="AG30"/>
  <c r="AI30"/>
  <c r="AK30"/>
  <c r="AM30"/>
  <c r="AO30"/>
  <c r="AQ30"/>
  <c r="F18"/>
  <c r="H18"/>
  <c r="J18"/>
  <c r="L18"/>
  <c r="N18"/>
  <c r="P18"/>
  <c r="S18"/>
  <c r="U18"/>
  <c r="W18"/>
  <c r="Y18"/>
  <c r="Z18"/>
  <c r="AG18"/>
  <c r="AI18"/>
  <c r="AK18"/>
  <c r="AM18"/>
  <c r="AO18"/>
  <c r="AQ18"/>
  <c r="AE18"/>
  <c r="F20"/>
  <c r="H20"/>
  <c r="J20"/>
  <c r="N20"/>
  <c r="P20"/>
  <c r="S20"/>
  <c r="U20"/>
  <c r="W20"/>
  <c r="Y20"/>
  <c r="AE20"/>
  <c r="AG20"/>
  <c r="AI20"/>
  <c r="AK20"/>
  <c r="AM20"/>
  <c r="AO20"/>
  <c r="AQ20"/>
  <c r="F12"/>
  <c r="H12"/>
  <c r="J12"/>
  <c r="L12"/>
  <c r="N12"/>
  <c r="P12"/>
  <c r="S12"/>
  <c r="Z12"/>
  <c r="U12"/>
  <c r="W12"/>
  <c r="Y12"/>
  <c r="AG12"/>
  <c r="AI12"/>
  <c r="AK12"/>
  <c r="AM12"/>
  <c r="AO12"/>
  <c r="AQ12"/>
  <c r="AE12"/>
  <c r="F11"/>
  <c r="H11"/>
  <c r="J11"/>
  <c r="L11"/>
  <c r="N11"/>
  <c r="P11"/>
  <c r="S11"/>
  <c r="U11"/>
  <c r="W11"/>
  <c r="Y11"/>
  <c r="Z11"/>
  <c r="AE11"/>
  <c r="AG11"/>
  <c r="AI11"/>
  <c r="AK11"/>
  <c r="AR11"/>
  <c r="AS11"/>
  <c r="AM11"/>
  <c r="AO11"/>
  <c r="AQ11"/>
  <c r="F24"/>
  <c r="H24"/>
  <c r="J24"/>
  <c r="L24"/>
  <c r="N24"/>
  <c r="P24"/>
  <c r="S24"/>
  <c r="U24"/>
  <c r="W24"/>
  <c r="Y24"/>
  <c r="Z24"/>
  <c r="AG24"/>
  <c r="AI24"/>
  <c r="AK24"/>
  <c r="AM24"/>
  <c r="AO24"/>
  <c r="AQ24"/>
  <c r="AE24"/>
  <c r="F26"/>
  <c r="H26"/>
  <c r="J26"/>
  <c r="L26"/>
  <c r="N26"/>
  <c r="P26"/>
  <c r="S26"/>
  <c r="U26"/>
  <c r="W26"/>
  <c r="Y26"/>
  <c r="Z26"/>
  <c r="AE26"/>
  <c r="AG26"/>
  <c r="AI26"/>
  <c r="AK26"/>
  <c r="AM26"/>
  <c r="AO26"/>
  <c r="AQ26"/>
  <c r="AR26"/>
  <c r="AS26"/>
  <c r="F10"/>
  <c r="H10"/>
  <c r="J10"/>
  <c r="L10"/>
  <c r="N10"/>
  <c r="P10"/>
  <c r="S10"/>
  <c r="U10"/>
  <c r="W10"/>
  <c r="Y10"/>
  <c r="Z10"/>
  <c r="AE10"/>
  <c r="AG10"/>
  <c r="AI10"/>
  <c r="AK10"/>
  <c r="AM10"/>
  <c r="AR10"/>
  <c r="AS10"/>
  <c r="AO10"/>
  <c r="AQ10"/>
  <c r="F25"/>
  <c r="H25"/>
  <c r="J25"/>
  <c r="L25"/>
  <c r="N25"/>
  <c r="P25"/>
  <c r="S25"/>
  <c r="U25"/>
  <c r="W25"/>
  <c r="Y25"/>
  <c r="AG25"/>
  <c r="AI25"/>
  <c r="AK25"/>
  <c r="AM25"/>
  <c r="AO25"/>
  <c r="AQ25"/>
  <c r="AE25"/>
  <c r="F22"/>
  <c r="H22"/>
  <c r="J22"/>
  <c r="L22"/>
  <c r="N22"/>
  <c r="P22"/>
  <c r="S22"/>
  <c r="U22"/>
  <c r="W22"/>
  <c r="Y22"/>
  <c r="AE22"/>
  <c r="AG22"/>
  <c r="AI22"/>
  <c r="AK22"/>
  <c r="AM22"/>
  <c r="AO22"/>
  <c r="AQ22"/>
  <c r="F32"/>
  <c r="H32"/>
  <c r="J32"/>
  <c r="L32"/>
  <c r="N32"/>
  <c r="P32"/>
  <c r="S32"/>
  <c r="U32"/>
  <c r="W32"/>
  <c r="Y32"/>
  <c r="AG32"/>
  <c r="AI32"/>
  <c r="AK32"/>
  <c r="AM32"/>
  <c r="AO32"/>
  <c r="AQ32"/>
  <c r="AE32"/>
  <c r="F23"/>
  <c r="H23"/>
  <c r="J23"/>
  <c r="L23"/>
  <c r="N23"/>
  <c r="P23"/>
  <c r="S23"/>
  <c r="Z23"/>
  <c r="U23"/>
  <c r="W23"/>
  <c r="Y23"/>
  <c r="AE23"/>
  <c r="AG23"/>
  <c r="AI23"/>
  <c r="AK23"/>
  <c r="AR23"/>
  <c r="AS23"/>
  <c r="AM23"/>
  <c r="AO23"/>
  <c r="AQ23"/>
  <c r="F33"/>
  <c r="H33"/>
  <c r="J33"/>
  <c r="L33"/>
  <c r="N33"/>
  <c r="P33"/>
  <c r="S33"/>
  <c r="U33"/>
  <c r="W33"/>
  <c r="Y33"/>
  <c r="AG33"/>
  <c r="AI33"/>
  <c r="AK33"/>
  <c r="AM33"/>
  <c r="AO33"/>
  <c r="AQ33"/>
  <c r="AE33"/>
  <c r="F28"/>
  <c r="H28"/>
  <c r="J28"/>
  <c r="L28"/>
  <c r="N28"/>
  <c r="P28"/>
  <c r="S28"/>
  <c r="U28"/>
  <c r="Z28"/>
  <c r="W28"/>
  <c r="Y28"/>
  <c r="AE28"/>
  <c r="AG28"/>
  <c r="AI28"/>
  <c r="AK28"/>
  <c r="AR28"/>
  <c r="AM28"/>
  <c r="AO28"/>
  <c r="AQ28"/>
  <c r="F34"/>
  <c r="H34"/>
  <c r="J34"/>
  <c r="L34"/>
  <c r="N34"/>
  <c r="P34"/>
  <c r="S34"/>
  <c r="U34"/>
  <c r="W34"/>
  <c r="Y34"/>
  <c r="AG34"/>
  <c r="AI34"/>
  <c r="AK34"/>
  <c r="AM34"/>
  <c r="AO34"/>
  <c r="AQ34"/>
  <c r="AE34"/>
  <c r="F35"/>
  <c r="H35"/>
  <c r="J35"/>
  <c r="L35"/>
  <c r="N35"/>
  <c r="P35"/>
  <c r="S35"/>
  <c r="U35"/>
  <c r="W35"/>
  <c r="Y35"/>
  <c r="AE35"/>
  <c r="AG35"/>
  <c r="AI35"/>
  <c r="AK35"/>
  <c r="AM35"/>
  <c r="AO35"/>
  <c r="AQ35"/>
  <c r="Q10"/>
  <c r="Q30"/>
  <c r="Q15"/>
  <c r="AT15"/>
  <c r="Q16"/>
  <c r="Q19"/>
  <c r="AT19"/>
  <c r="Q21"/>
  <c r="AT21"/>
  <c r="Q17"/>
  <c r="AT17"/>
  <c r="Q14"/>
  <c r="AT14"/>
  <c r="Q13"/>
  <c r="AT13"/>
  <c r="Q5"/>
  <c r="AT5"/>
  <c r="Q7"/>
  <c r="AT7"/>
  <c r="H6" i="7"/>
  <c r="P6"/>
  <c r="J6"/>
  <c r="L6"/>
  <c r="N6"/>
  <c r="R6"/>
  <c r="H5"/>
  <c r="P5"/>
  <c r="N5"/>
  <c r="J5"/>
  <c r="S5"/>
  <c r="L5"/>
  <c r="R5"/>
  <c r="H8"/>
  <c r="P8"/>
  <c r="N8"/>
  <c r="J8"/>
  <c r="L8"/>
  <c r="R8"/>
  <c r="H9"/>
  <c r="P9"/>
  <c r="N9"/>
  <c r="J9"/>
  <c r="L9"/>
  <c r="R9"/>
  <c r="H10"/>
  <c r="S10"/>
  <c r="J10"/>
  <c r="L10"/>
  <c r="N10"/>
  <c r="P10"/>
  <c r="R10"/>
  <c r="H7"/>
  <c r="S7"/>
  <c r="J7"/>
  <c r="L7"/>
  <c r="N7"/>
  <c r="P7"/>
  <c r="R7"/>
  <c r="U7"/>
  <c r="W7"/>
  <c r="Y7"/>
  <c r="AA7"/>
  <c r="AB7"/>
  <c r="AG7"/>
  <c r="AI7"/>
  <c r="AK7"/>
  <c r="AM7"/>
  <c r="AO7"/>
  <c r="AQ7"/>
  <c r="AS7"/>
  <c r="AT7"/>
  <c r="AU7"/>
  <c r="U6"/>
  <c r="W6"/>
  <c r="Y6"/>
  <c r="AA6"/>
  <c r="AB6"/>
  <c r="AG6"/>
  <c r="AI6"/>
  <c r="AK6"/>
  <c r="AM6"/>
  <c r="AO6"/>
  <c r="AQ6"/>
  <c r="AS6"/>
  <c r="AT6"/>
  <c r="AU6"/>
  <c r="U5"/>
  <c r="W5"/>
  <c r="Y5"/>
  <c r="AA5"/>
  <c r="AB5"/>
  <c r="AG5"/>
  <c r="AI5"/>
  <c r="AK5"/>
  <c r="AM5"/>
  <c r="AO5"/>
  <c r="AQ5"/>
  <c r="AS5"/>
  <c r="AT5"/>
  <c r="AU5"/>
  <c r="U8"/>
  <c r="W8"/>
  <c r="Y8"/>
  <c r="AA8"/>
  <c r="AB8"/>
  <c r="AG8"/>
  <c r="AI8"/>
  <c r="AK8"/>
  <c r="AM8"/>
  <c r="AO8"/>
  <c r="AQ8"/>
  <c r="AS8"/>
  <c r="AT8"/>
  <c r="AU8"/>
  <c r="U9"/>
  <c r="AB9"/>
  <c r="W9"/>
  <c r="Y9"/>
  <c r="AA9"/>
  <c r="AG9"/>
  <c r="AI9"/>
  <c r="AK9"/>
  <c r="AM9"/>
  <c r="AT9"/>
  <c r="AU9"/>
  <c r="AO9"/>
  <c r="AQ9"/>
  <c r="AS9"/>
  <c r="U10"/>
  <c r="W10"/>
  <c r="Y10"/>
  <c r="AA10"/>
  <c r="AB10"/>
  <c r="AG10"/>
  <c r="AI10"/>
  <c r="AK10"/>
  <c r="AM10"/>
  <c r="AT10"/>
  <c r="AU10"/>
  <c r="AO10"/>
  <c r="AQ10"/>
  <c r="AS10"/>
  <c r="H8" i="1"/>
  <c r="J8"/>
  <c r="L8"/>
  <c r="N8"/>
  <c r="P8"/>
  <c r="R8"/>
  <c r="U8"/>
  <c r="W8"/>
  <c r="Y8"/>
  <c r="AA8"/>
  <c r="AG8"/>
  <c r="AI8"/>
  <c r="AK8"/>
  <c r="AM8"/>
  <c r="AO8"/>
  <c r="AQ8"/>
  <c r="AS8"/>
  <c r="H9"/>
  <c r="J9"/>
  <c r="L9"/>
  <c r="N9"/>
  <c r="P9"/>
  <c r="R9"/>
  <c r="U9"/>
  <c r="W9"/>
  <c r="Y9"/>
  <c r="AA9"/>
  <c r="AG9"/>
  <c r="AI9"/>
  <c r="AK9"/>
  <c r="AT9"/>
  <c r="AU9"/>
  <c r="AM9"/>
  <c r="AO9"/>
  <c r="AQ9"/>
  <c r="AS9"/>
  <c r="H11"/>
  <c r="J11"/>
  <c r="L11"/>
  <c r="N11"/>
  <c r="P11"/>
  <c r="R11"/>
  <c r="U11"/>
  <c r="W11"/>
  <c r="Y11"/>
  <c r="AA11"/>
  <c r="AG11"/>
  <c r="AI11"/>
  <c r="AK11"/>
  <c r="AM11"/>
  <c r="AO11"/>
  <c r="AQ11"/>
  <c r="AS11"/>
  <c r="H10"/>
  <c r="J10"/>
  <c r="L10"/>
  <c r="N10"/>
  <c r="P10"/>
  <c r="R10"/>
  <c r="U10"/>
  <c r="W10"/>
  <c r="Y10"/>
  <c r="AA10"/>
  <c r="AG10"/>
  <c r="AI10"/>
  <c r="AK10"/>
  <c r="AM10"/>
  <c r="AO10"/>
  <c r="AQ10"/>
  <c r="AS10"/>
  <c r="H6"/>
  <c r="J6"/>
  <c r="L6"/>
  <c r="N6"/>
  <c r="P6"/>
  <c r="R6"/>
  <c r="U6"/>
  <c r="W6"/>
  <c r="Y6"/>
  <c r="AA6"/>
  <c r="AG6"/>
  <c r="AI6"/>
  <c r="AK6"/>
  <c r="AM6"/>
  <c r="AO6"/>
  <c r="AQ6"/>
  <c r="AS6"/>
  <c r="H33"/>
  <c r="J33"/>
  <c r="L33"/>
  <c r="N33"/>
  <c r="P33"/>
  <c r="R33"/>
  <c r="U33"/>
  <c r="W33"/>
  <c r="Y33"/>
  <c r="AB33"/>
  <c r="AA33"/>
  <c r="AG33"/>
  <c r="AI33"/>
  <c r="AK33"/>
  <c r="AM33"/>
  <c r="AO33"/>
  <c r="AQ33"/>
  <c r="AS33"/>
  <c r="H12"/>
  <c r="J12"/>
  <c r="L12"/>
  <c r="N12"/>
  <c r="P12"/>
  <c r="R12"/>
  <c r="U12"/>
  <c r="W12"/>
  <c r="Y12"/>
  <c r="AA12"/>
  <c r="AG12"/>
  <c r="AI12"/>
  <c r="AK12"/>
  <c r="AM12"/>
  <c r="AO12"/>
  <c r="AQ12"/>
  <c r="AS12"/>
  <c r="H7"/>
  <c r="J7"/>
  <c r="L7"/>
  <c r="N7"/>
  <c r="P7"/>
  <c r="R7"/>
  <c r="U7"/>
  <c r="W7"/>
  <c r="Y7"/>
  <c r="AA7"/>
  <c r="AG7"/>
  <c r="AI7"/>
  <c r="AK7"/>
  <c r="AM7"/>
  <c r="AO7"/>
  <c r="AQ7"/>
  <c r="AS7"/>
  <c r="H22"/>
  <c r="J22"/>
  <c r="L22"/>
  <c r="N22"/>
  <c r="P22"/>
  <c r="R22"/>
  <c r="U22"/>
  <c r="W22"/>
  <c r="Y22"/>
  <c r="AA22"/>
  <c r="AB22"/>
  <c r="AG22"/>
  <c r="AI22"/>
  <c r="AK22"/>
  <c r="AM22"/>
  <c r="AO22"/>
  <c r="AQ22"/>
  <c r="AS22"/>
  <c r="H13"/>
  <c r="J13"/>
  <c r="L13"/>
  <c r="N13"/>
  <c r="P13"/>
  <c r="R13"/>
  <c r="U13"/>
  <c r="W13"/>
  <c r="Y13"/>
  <c r="AA13"/>
  <c r="AG13"/>
  <c r="AI13"/>
  <c r="AK13"/>
  <c r="AM13"/>
  <c r="AO13"/>
  <c r="AQ13"/>
  <c r="AS13"/>
  <c r="H21"/>
  <c r="J21"/>
  <c r="L21"/>
  <c r="N21"/>
  <c r="P21"/>
  <c r="R21"/>
  <c r="U21"/>
  <c r="W21"/>
  <c r="Y21"/>
  <c r="AA21"/>
  <c r="AG21"/>
  <c r="AI21"/>
  <c r="AK21"/>
  <c r="AM21"/>
  <c r="AO21"/>
  <c r="AQ21"/>
  <c r="AS21"/>
  <c r="H15"/>
  <c r="J15"/>
  <c r="L15"/>
  <c r="N15"/>
  <c r="P15"/>
  <c r="R15"/>
  <c r="U15"/>
  <c r="W15"/>
  <c r="Y15"/>
  <c r="AA15"/>
  <c r="AG15"/>
  <c r="AI15"/>
  <c r="AK15"/>
  <c r="AM15"/>
  <c r="AO15"/>
  <c r="AQ15"/>
  <c r="AS15"/>
  <c r="H35"/>
  <c r="J35"/>
  <c r="L35"/>
  <c r="N35"/>
  <c r="P35"/>
  <c r="R35"/>
  <c r="U35"/>
  <c r="W35"/>
  <c r="Y35"/>
  <c r="AA35"/>
  <c r="AG35"/>
  <c r="AI35"/>
  <c r="AK35"/>
  <c r="AM35"/>
  <c r="AO35"/>
  <c r="AQ35"/>
  <c r="AS35"/>
  <c r="H17"/>
  <c r="J17"/>
  <c r="L17"/>
  <c r="N17"/>
  <c r="P17"/>
  <c r="R17"/>
  <c r="U17"/>
  <c r="W17"/>
  <c r="Y17"/>
  <c r="AA17"/>
  <c r="AG17"/>
  <c r="AI17"/>
  <c r="AK17"/>
  <c r="AM17"/>
  <c r="AO17"/>
  <c r="AQ17"/>
  <c r="AS17"/>
  <c r="H16"/>
  <c r="J16"/>
  <c r="L16"/>
  <c r="N16"/>
  <c r="P16"/>
  <c r="R16"/>
  <c r="U16"/>
  <c r="W16"/>
  <c r="Y16"/>
  <c r="AA16"/>
  <c r="AG16"/>
  <c r="AI16"/>
  <c r="AK16"/>
  <c r="AM16"/>
  <c r="AO16"/>
  <c r="AQ16"/>
  <c r="AS16"/>
  <c r="H26"/>
  <c r="J26"/>
  <c r="L26"/>
  <c r="N26"/>
  <c r="P26"/>
  <c r="R26"/>
  <c r="U26"/>
  <c r="W26"/>
  <c r="Y26"/>
  <c r="AA26"/>
  <c r="AG26"/>
  <c r="AI26"/>
  <c r="AK26"/>
  <c r="AM26"/>
  <c r="AO26"/>
  <c r="AQ26"/>
  <c r="AS26"/>
  <c r="H29"/>
  <c r="J29"/>
  <c r="L29"/>
  <c r="N29"/>
  <c r="P29"/>
  <c r="R29"/>
  <c r="U29"/>
  <c r="W29"/>
  <c r="Y29"/>
  <c r="AA29"/>
  <c r="AG29"/>
  <c r="AI29"/>
  <c r="AK29"/>
  <c r="AM29"/>
  <c r="AO29"/>
  <c r="AQ29"/>
  <c r="AS29"/>
  <c r="H18"/>
  <c r="J18"/>
  <c r="L18"/>
  <c r="N18"/>
  <c r="P18"/>
  <c r="R18"/>
  <c r="U18"/>
  <c r="W18"/>
  <c r="Y18"/>
  <c r="AA18"/>
  <c r="AG18"/>
  <c r="AI18"/>
  <c r="AK18"/>
  <c r="AM18"/>
  <c r="AO18"/>
  <c r="AQ18"/>
  <c r="AS18"/>
  <c r="H34"/>
  <c r="J34"/>
  <c r="L34"/>
  <c r="N34"/>
  <c r="P34"/>
  <c r="R34"/>
  <c r="U34"/>
  <c r="W34"/>
  <c r="Y34"/>
  <c r="AA34"/>
  <c r="AG34"/>
  <c r="AI34"/>
  <c r="AK34"/>
  <c r="AM34"/>
  <c r="AO34"/>
  <c r="AQ34"/>
  <c r="AS34"/>
  <c r="H20"/>
  <c r="J20"/>
  <c r="L20"/>
  <c r="N20"/>
  <c r="P20"/>
  <c r="R20"/>
  <c r="U20"/>
  <c r="W20"/>
  <c r="Y20"/>
  <c r="AA20"/>
  <c r="AG20"/>
  <c r="AI20"/>
  <c r="AK20"/>
  <c r="AM20"/>
  <c r="AO20"/>
  <c r="AQ20"/>
  <c r="AS20"/>
  <c r="H23"/>
  <c r="J23"/>
  <c r="L23"/>
  <c r="N23"/>
  <c r="P23"/>
  <c r="R23"/>
  <c r="U23"/>
  <c r="W23"/>
  <c r="Y23"/>
  <c r="AA23"/>
  <c r="AG23"/>
  <c r="AI23"/>
  <c r="AK23"/>
  <c r="AM23"/>
  <c r="AO23"/>
  <c r="AQ23"/>
  <c r="AS23"/>
  <c r="AT23"/>
  <c r="AU23"/>
  <c r="AV23"/>
  <c r="H31"/>
  <c r="J31"/>
  <c r="L31"/>
  <c r="N31"/>
  <c r="P31"/>
  <c r="R31"/>
  <c r="U31"/>
  <c r="W31"/>
  <c r="Y31"/>
  <c r="AA31"/>
  <c r="AB31"/>
  <c r="AG31"/>
  <c r="AI31"/>
  <c r="AK31"/>
  <c r="AM31"/>
  <c r="AO31"/>
  <c r="AQ31"/>
  <c r="AS31"/>
  <c r="H39"/>
  <c r="J39"/>
  <c r="L39"/>
  <c r="N39"/>
  <c r="P39"/>
  <c r="R39"/>
  <c r="U39"/>
  <c r="W39"/>
  <c r="Y39"/>
  <c r="AA39"/>
  <c r="AB39"/>
  <c r="AG39"/>
  <c r="AI39"/>
  <c r="AK39"/>
  <c r="AM39"/>
  <c r="AO39"/>
  <c r="AQ39"/>
  <c r="AS39"/>
  <c r="H24"/>
  <c r="J24"/>
  <c r="L24"/>
  <c r="N24"/>
  <c r="P24"/>
  <c r="R24"/>
  <c r="S24"/>
  <c r="U24"/>
  <c r="W24"/>
  <c r="Y24"/>
  <c r="AA24"/>
  <c r="AG24"/>
  <c r="AI24"/>
  <c r="AK24"/>
  <c r="AM24"/>
  <c r="AO24"/>
  <c r="AQ24"/>
  <c r="AS24"/>
  <c r="H14"/>
  <c r="J14"/>
  <c r="L14"/>
  <c r="N14"/>
  <c r="P14"/>
  <c r="R14"/>
  <c r="U14"/>
  <c r="W14"/>
  <c r="Y14"/>
  <c r="AA14"/>
  <c r="AG14"/>
  <c r="AI14"/>
  <c r="AK14"/>
  <c r="AM14"/>
  <c r="AO14"/>
  <c r="AQ14"/>
  <c r="AS14"/>
  <c r="H25"/>
  <c r="J25"/>
  <c r="L25"/>
  <c r="N25"/>
  <c r="P25"/>
  <c r="R25"/>
  <c r="U25"/>
  <c r="W25"/>
  <c r="Y25"/>
  <c r="AA25"/>
  <c r="AG25"/>
  <c r="AI25"/>
  <c r="AK25"/>
  <c r="AM25"/>
  <c r="AO25"/>
  <c r="AQ25"/>
  <c r="AS25"/>
  <c r="H38"/>
  <c r="J38"/>
  <c r="L38"/>
  <c r="N38"/>
  <c r="P38"/>
  <c r="R38"/>
  <c r="U38"/>
  <c r="W38"/>
  <c r="Y38"/>
  <c r="AA38"/>
  <c r="AG38"/>
  <c r="AI38"/>
  <c r="AK38"/>
  <c r="AM38"/>
  <c r="AO38"/>
  <c r="AQ38"/>
  <c r="AS38"/>
  <c r="H30"/>
  <c r="J30"/>
  <c r="L30"/>
  <c r="N30"/>
  <c r="P30"/>
  <c r="R30"/>
  <c r="U30"/>
  <c r="W30"/>
  <c r="Y30"/>
  <c r="AA30"/>
  <c r="AG30"/>
  <c r="AI30"/>
  <c r="AK30"/>
  <c r="AM30"/>
  <c r="AO30"/>
  <c r="AQ30"/>
  <c r="AS30"/>
  <c r="H19"/>
  <c r="J19"/>
  <c r="L19"/>
  <c r="N19"/>
  <c r="P19"/>
  <c r="R19"/>
  <c r="U19"/>
  <c r="W19"/>
  <c r="Y19"/>
  <c r="AA19"/>
  <c r="AG19"/>
  <c r="AI19"/>
  <c r="AK19"/>
  <c r="AM19"/>
  <c r="AO19"/>
  <c r="AQ19"/>
  <c r="AS19"/>
  <c r="H32"/>
  <c r="J32"/>
  <c r="L32"/>
  <c r="N32"/>
  <c r="P32"/>
  <c r="R32"/>
  <c r="U32"/>
  <c r="W32"/>
  <c r="Y32"/>
  <c r="AA32"/>
  <c r="AG32"/>
  <c r="AI32"/>
  <c r="AK32"/>
  <c r="AM32"/>
  <c r="AO32"/>
  <c r="AQ32"/>
  <c r="AS32"/>
  <c r="H28"/>
  <c r="J28"/>
  <c r="L28"/>
  <c r="N28"/>
  <c r="P28"/>
  <c r="R28"/>
  <c r="U28"/>
  <c r="W28"/>
  <c r="Y28"/>
  <c r="AA28"/>
  <c r="AG28"/>
  <c r="AI28"/>
  <c r="AK28"/>
  <c r="AM28"/>
  <c r="AO28"/>
  <c r="AQ28"/>
  <c r="AS28"/>
  <c r="H36"/>
  <c r="J36"/>
  <c r="L36"/>
  <c r="N36"/>
  <c r="P36"/>
  <c r="R36"/>
  <c r="U36"/>
  <c r="W36"/>
  <c r="Y36"/>
  <c r="AA36"/>
  <c r="AG36"/>
  <c r="AI36"/>
  <c r="AK36"/>
  <c r="AM36"/>
  <c r="AO36"/>
  <c r="AQ36"/>
  <c r="AS36"/>
  <c r="H27"/>
  <c r="J27"/>
  <c r="L27"/>
  <c r="N27"/>
  <c r="P27"/>
  <c r="R27"/>
  <c r="S27"/>
  <c r="U27"/>
  <c r="W27"/>
  <c r="Y27"/>
  <c r="AA27"/>
  <c r="AG27"/>
  <c r="AI27"/>
  <c r="AK27"/>
  <c r="AM27"/>
  <c r="AO27"/>
  <c r="AQ27"/>
  <c r="AS27"/>
  <c r="H37"/>
  <c r="J37"/>
  <c r="L37"/>
  <c r="N37"/>
  <c r="P37"/>
  <c r="R37"/>
  <c r="U37"/>
  <c r="W37"/>
  <c r="Y37"/>
  <c r="AA37"/>
  <c r="AG37"/>
  <c r="AI37"/>
  <c r="AK37"/>
  <c r="AM37"/>
  <c r="AO37"/>
  <c r="AQ37"/>
  <c r="AS37"/>
  <c r="H41"/>
  <c r="J41"/>
  <c r="L41"/>
  <c r="N41"/>
  <c r="P41"/>
  <c r="R41"/>
  <c r="U41"/>
  <c r="W41"/>
  <c r="Y41"/>
  <c r="AA41"/>
  <c r="AG41"/>
  <c r="AI41"/>
  <c r="AK41"/>
  <c r="AM41"/>
  <c r="AO41"/>
  <c r="AQ41"/>
  <c r="AS41"/>
  <c r="H40"/>
  <c r="J40"/>
  <c r="L40"/>
  <c r="N40"/>
  <c r="P40"/>
  <c r="R40"/>
  <c r="U40"/>
  <c r="W40"/>
  <c r="Y40"/>
  <c r="AA40"/>
  <c r="AG40"/>
  <c r="AI40"/>
  <c r="AK40"/>
  <c r="AM40"/>
  <c r="AO40"/>
  <c r="AQ40"/>
  <c r="AS40"/>
  <c r="S38"/>
  <c r="S34"/>
  <c r="S10"/>
  <c r="H6" i="11"/>
  <c r="J6"/>
  <c r="L6"/>
  <c r="N6"/>
  <c r="P6"/>
  <c r="R6"/>
  <c r="U6"/>
  <c r="W6"/>
  <c r="Y6"/>
  <c r="AA6"/>
  <c r="AG6"/>
  <c r="AI6"/>
  <c r="AK6"/>
  <c r="AM6"/>
  <c r="AO6"/>
  <c r="AQ6"/>
  <c r="AS6"/>
  <c r="H26"/>
  <c r="J26"/>
  <c r="L26"/>
  <c r="N26"/>
  <c r="P26"/>
  <c r="R26"/>
  <c r="U26"/>
  <c r="W26"/>
  <c r="Y26"/>
  <c r="AA26"/>
  <c r="AG26"/>
  <c r="AI26"/>
  <c r="AK26"/>
  <c r="AM26"/>
  <c r="AO26"/>
  <c r="AQ26"/>
  <c r="AS26"/>
  <c r="H10"/>
  <c r="J10"/>
  <c r="L10"/>
  <c r="N10"/>
  <c r="P10"/>
  <c r="R10"/>
  <c r="U10"/>
  <c r="W10"/>
  <c r="AA10"/>
  <c r="AG10"/>
  <c r="AI10"/>
  <c r="AK10"/>
  <c r="AM10"/>
  <c r="AO10"/>
  <c r="AQ10"/>
  <c r="AS10"/>
  <c r="H20"/>
  <c r="J20"/>
  <c r="L20"/>
  <c r="N20"/>
  <c r="P20"/>
  <c r="R20"/>
  <c r="U20"/>
  <c r="W20"/>
  <c r="Y20"/>
  <c r="AA20"/>
  <c r="AG20"/>
  <c r="AI20"/>
  <c r="AK20"/>
  <c r="AM20"/>
  <c r="AO20"/>
  <c r="AQ20"/>
  <c r="AS20"/>
  <c r="H8"/>
  <c r="J8"/>
  <c r="L8"/>
  <c r="N8"/>
  <c r="P8"/>
  <c r="R8"/>
  <c r="U8"/>
  <c r="W8"/>
  <c r="Y8"/>
  <c r="AA8"/>
  <c r="AG8"/>
  <c r="AI8"/>
  <c r="AK8"/>
  <c r="AM8"/>
  <c r="AO8"/>
  <c r="AQ8"/>
  <c r="AS8"/>
  <c r="H7"/>
  <c r="J7"/>
  <c r="L7"/>
  <c r="N7"/>
  <c r="P7"/>
  <c r="R7"/>
  <c r="U7"/>
  <c r="W7"/>
  <c r="Y7"/>
  <c r="AA7"/>
  <c r="AG7"/>
  <c r="AI7"/>
  <c r="AK7"/>
  <c r="AM7"/>
  <c r="AO7"/>
  <c r="AQ7"/>
  <c r="AS7"/>
  <c r="H12"/>
  <c r="J12"/>
  <c r="L12"/>
  <c r="N12"/>
  <c r="P12"/>
  <c r="R12"/>
  <c r="U12"/>
  <c r="W12"/>
  <c r="Y12"/>
  <c r="AA12"/>
  <c r="AG12"/>
  <c r="AI12"/>
  <c r="AK12"/>
  <c r="AM12"/>
  <c r="AO12"/>
  <c r="AQ12"/>
  <c r="AS12"/>
  <c r="H13"/>
  <c r="J13"/>
  <c r="L13"/>
  <c r="N13"/>
  <c r="P13"/>
  <c r="R13"/>
  <c r="U13"/>
  <c r="W13"/>
  <c r="Y13"/>
  <c r="AA13"/>
  <c r="AG13"/>
  <c r="AI13"/>
  <c r="AK13"/>
  <c r="AM13"/>
  <c r="AO13"/>
  <c r="AQ13"/>
  <c r="AS13"/>
  <c r="H17"/>
  <c r="J17"/>
  <c r="L17"/>
  <c r="N17"/>
  <c r="P17"/>
  <c r="R17"/>
  <c r="U17"/>
  <c r="W17"/>
  <c r="Y17"/>
  <c r="AA17"/>
  <c r="AG17"/>
  <c r="AI17"/>
  <c r="AK17"/>
  <c r="AM17"/>
  <c r="AO17"/>
  <c r="AQ17"/>
  <c r="AS17"/>
  <c r="H16"/>
  <c r="J16"/>
  <c r="L16"/>
  <c r="N16"/>
  <c r="P16"/>
  <c r="R16"/>
  <c r="U16"/>
  <c r="W16"/>
  <c r="Y16"/>
  <c r="AA16"/>
  <c r="AG16"/>
  <c r="AI16"/>
  <c r="AK16"/>
  <c r="AM16"/>
  <c r="AO16"/>
  <c r="AQ16"/>
  <c r="AS16"/>
  <c r="H11"/>
  <c r="J11"/>
  <c r="L11"/>
  <c r="N11"/>
  <c r="P11"/>
  <c r="R11"/>
  <c r="U11"/>
  <c r="W11"/>
  <c r="Y11"/>
  <c r="AA11"/>
  <c r="AG11"/>
  <c r="AI11"/>
  <c r="AK11"/>
  <c r="AM11"/>
  <c r="AO11"/>
  <c r="AQ11"/>
  <c r="AS11"/>
  <c r="H9"/>
  <c r="J9"/>
  <c r="L9"/>
  <c r="N9"/>
  <c r="P9"/>
  <c r="R9"/>
  <c r="U9"/>
  <c r="W9"/>
  <c r="Y9"/>
  <c r="AA9"/>
  <c r="AG9"/>
  <c r="AI9"/>
  <c r="AK9"/>
  <c r="AM9"/>
  <c r="AO9"/>
  <c r="AQ9"/>
  <c r="AS9"/>
  <c r="H5"/>
  <c r="J5"/>
  <c r="L5"/>
  <c r="N5"/>
  <c r="P5"/>
  <c r="R5"/>
  <c r="U5"/>
  <c r="W5"/>
  <c r="Y5"/>
  <c r="AA5"/>
  <c r="AB5"/>
  <c r="AG5"/>
  <c r="AI5"/>
  <c r="AK5"/>
  <c r="AM5"/>
  <c r="AO5"/>
  <c r="AQ5"/>
  <c r="AS5"/>
  <c r="H31"/>
  <c r="J31"/>
  <c r="L31"/>
  <c r="N31"/>
  <c r="P31"/>
  <c r="R31"/>
  <c r="U31"/>
  <c r="W31"/>
  <c r="Y31"/>
  <c r="AA31"/>
  <c r="AB31"/>
  <c r="AG31"/>
  <c r="AI31"/>
  <c r="AK31"/>
  <c r="AM31"/>
  <c r="AO31"/>
  <c r="AQ31"/>
  <c r="AS31"/>
  <c r="H15"/>
  <c r="J15"/>
  <c r="L15"/>
  <c r="N15"/>
  <c r="P15"/>
  <c r="R15"/>
  <c r="U15"/>
  <c r="W15"/>
  <c r="Y15"/>
  <c r="AA15"/>
  <c r="AG15"/>
  <c r="AI15"/>
  <c r="AK15"/>
  <c r="AM15"/>
  <c r="AO15"/>
  <c r="AQ15"/>
  <c r="AS15"/>
  <c r="H19"/>
  <c r="J19"/>
  <c r="L19"/>
  <c r="N19"/>
  <c r="P19"/>
  <c r="R19"/>
  <c r="U19"/>
  <c r="W19"/>
  <c r="Y19"/>
  <c r="AA19"/>
  <c r="AG19"/>
  <c r="AI19"/>
  <c r="AK19"/>
  <c r="AM19"/>
  <c r="AO19"/>
  <c r="AQ19"/>
  <c r="AS19"/>
  <c r="H22"/>
  <c r="J22"/>
  <c r="L22"/>
  <c r="N22"/>
  <c r="P22"/>
  <c r="R22"/>
  <c r="U22"/>
  <c r="W22"/>
  <c r="Y22"/>
  <c r="AA22"/>
  <c r="AG22"/>
  <c r="AI22"/>
  <c r="AK22"/>
  <c r="AM22"/>
  <c r="AO22"/>
  <c r="AQ22"/>
  <c r="AS22"/>
  <c r="H21"/>
  <c r="J21"/>
  <c r="S21"/>
  <c r="AV21"/>
  <c r="L21"/>
  <c r="N21"/>
  <c r="P21"/>
  <c r="R21"/>
  <c r="U21"/>
  <c r="W21"/>
  <c r="Y21"/>
  <c r="AB21"/>
  <c r="AA21"/>
  <c r="AG21"/>
  <c r="AI21"/>
  <c r="AK21"/>
  <c r="AM21"/>
  <c r="AO21"/>
  <c r="AQ21"/>
  <c r="AS21"/>
  <c r="H24"/>
  <c r="J24"/>
  <c r="L24"/>
  <c r="N24"/>
  <c r="P24"/>
  <c r="R24"/>
  <c r="U24"/>
  <c r="W24"/>
  <c r="Y24"/>
  <c r="AA24"/>
  <c r="AG24"/>
  <c r="AI24"/>
  <c r="AK24"/>
  <c r="AM24"/>
  <c r="AO24"/>
  <c r="AQ24"/>
  <c r="AS24"/>
  <c r="H27"/>
  <c r="J27"/>
  <c r="L27"/>
  <c r="N27"/>
  <c r="P27"/>
  <c r="R27"/>
  <c r="U27"/>
  <c r="W27"/>
  <c r="Y27"/>
  <c r="AA27"/>
  <c r="AG27"/>
  <c r="AI27"/>
  <c r="AK27"/>
  <c r="AM27"/>
  <c r="AO27"/>
  <c r="AQ27"/>
  <c r="AS27"/>
  <c r="H30"/>
  <c r="J30"/>
  <c r="L30"/>
  <c r="N30"/>
  <c r="P30"/>
  <c r="R30"/>
  <c r="U30"/>
  <c r="W30"/>
  <c r="Y30"/>
  <c r="AA30"/>
  <c r="AG30"/>
  <c r="AI30"/>
  <c r="AK30"/>
  <c r="AM30"/>
  <c r="AO30"/>
  <c r="AQ30"/>
  <c r="AS30"/>
  <c r="H34"/>
  <c r="J34"/>
  <c r="L34"/>
  <c r="N34"/>
  <c r="P34"/>
  <c r="R34"/>
  <c r="U34"/>
  <c r="W34"/>
  <c r="Y34"/>
  <c r="AA34"/>
  <c r="AG34"/>
  <c r="AI34"/>
  <c r="AK34"/>
  <c r="AM34"/>
  <c r="AO34"/>
  <c r="AQ34"/>
  <c r="AS34"/>
  <c r="H28"/>
  <c r="J28"/>
  <c r="L28"/>
  <c r="N28"/>
  <c r="P28"/>
  <c r="R28"/>
  <c r="U28"/>
  <c r="W28"/>
  <c r="Y28"/>
  <c r="AA28"/>
  <c r="AG28"/>
  <c r="AI28"/>
  <c r="AK28"/>
  <c r="AM28"/>
  <c r="AO28"/>
  <c r="AQ28"/>
  <c r="AS28"/>
  <c r="H25"/>
  <c r="J25"/>
  <c r="L25"/>
  <c r="N25"/>
  <c r="P25"/>
  <c r="R25"/>
  <c r="U25"/>
  <c r="W25"/>
  <c r="Y25"/>
  <c r="AA25"/>
  <c r="AG25"/>
  <c r="AI25"/>
  <c r="AK25"/>
  <c r="AM25"/>
  <c r="AO25"/>
  <c r="AQ25"/>
  <c r="AS25"/>
  <c r="H18"/>
  <c r="J18"/>
  <c r="L18"/>
  <c r="N18"/>
  <c r="P18"/>
  <c r="R18"/>
  <c r="U18"/>
  <c r="W18"/>
  <c r="Y18"/>
  <c r="AA18"/>
  <c r="AG18"/>
  <c r="AI18"/>
  <c r="AK18"/>
  <c r="AM18"/>
  <c r="AO18"/>
  <c r="AQ18"/>
  <c r="AS18"/>
  <c r="H35"/>
  <c r="J35"/>
  <c r="L35"/>
  <c r="N35"/>
  <c r="P35"/>
  <c r="R35"/>
  <c r="U35"/>
  <c r="W35"/>
  <c r="Y35"/>
  <c r="AA35"/>
  <c r="AG35"/>
  <c r="AI35"/>
  <c r="AK35"/>
  <c r="AM35"/>
  <c r="AO35"/>
  <c r="AQ35"/>
  <c r="AS35"/>
  <c r="H29"/>
  <c r="J29"/>
  <c r="L29"/>
  <c r="N29"/>
  <c r="P29"/>
  <c r="R29"/>
  <c r="U29"/>
  <c r="W29"/>
  <c r="Y29"/>
  <c r="AA29"/>
  <c r="AG29"/>
  <c r="AI29"/>
  <c r="AK29"/>
  <c r="AM29"/>
  <c r="AO29"/>
  <c r="AQ29"/>
  <c r="AS29"/>
  <c r="H33"/>
  <c r="J33"/>
  <c r="L33"/>
  <c r="N33"/>
  <c r="P33"/>
  <c r="R33"/>
  <c r="U33"/>
  <c r="W33"/>
  <c r="Y33"/>
  <c r="AA33"/>
  <c r="AG33"/>
  <c r="AI33"/>
  <c r="AK33"/>
  <c r="AM33"/>
  <c r="AO33"/>
  <c r="AQ33"/>
  <c r="AS33"/>
  <c r="H23"/>
  <c r="J23"/>
  <c r="L23"/>
  <c r="N23"/>
  <c r="P23"/>
  <c r="R23"/>
  <c r="U23"/>
  <c r="W23"/>
  <c r="Y23"/>
  <c r="AA23"/>
  <c r="AG23"/>
  <c r="AI23"/>
  <c r="AK23"/>
  <c r="AM23"/>
  <c r="AO23"/>
  <c r="AQ23"/>
  <c r="AS23"/>
  <c r="H37"/>
  <c r="J37"/>
  <c r="L37"/>
  <c r="N37"/>
  <c r="P37"/>
  <c r="R37"/>
  <c r="U37"/>
  <c r="W37"/>
  <c r="Y37"/>
  <c r="AA37"/>
  <c r="AG37"/>
  <c r="AI37"/>
  <c r="AK37"/>
  <c r="AM37"/>
  <c r="AO37"/>
  <c r="AQ37"/>
  <c r="AS37"/>
  <c r="H32"/>
  <c r="J32"/>
  <c r="L32"/>
  <c r="N32"/>
  <c r="P32"/>
  <c r="R32"/>
  <c r="U32"/>
  <c r="W32"/>
  <c r="Y32"/>
  <c r="AA32"/>
  <c r="AG32"/>
  <c r="AI32"/>
  <c r="AK32"/>
  <c r="AM32"/>
  <c r="AO32"/>
  <c r="AQ32"/>
  <c r="AS32"/>
  <c r="J36"/>
  <c r="L36"/>
  <c r="N36"/>
  <c r="P36"/>
  <c r="R36"/>
  <c r="U36"/>
  <c r="W36"/>
  <c r="Y36"/>
  <c r="AA36"/>
  <c r="AG36"/>
  <c r="AI36"/>
  <c r="AK36"/>
  <c r="AM36"/>
  <c r="AO36"/>
  <c r="AQ36"/>
  <c r="AS36"/>
  <c r="H38"/>
  <c r="J38"/>
  <c r="L38"/>
  <c r="N38"/>
  <c r="P38"/>
  <c r="R38"/>
  <c r="U38"/>
  <c r="W38"/>
  <c r="Y38"/>
  <c r="AA38"/>
  <c r="AG38"/>
  <c r="AI38"/>
  <c r="AK38"/>
  <c r="AM38"/>
  <c r="AO38"/>
  <c r="AQ38"/>
  <c r="AS38"/>
  <c r="AB36"/>
  <c r="AB35"/>
  <c r="AB34"/>
  <c r="AT37"/>
  <c r="AT35"/>
  <c r="AU35"/>
  <c r="AV35"/>
  <c r="AT25"/>
  <c r="AU25"/>
  <c r="AV25"/>
  <c r="S25"/>
  <c r="AT34"/>
  <c r="AU34"/>
  <c r="S34"/>
  <c r="AT27"/>
  <c r="AU27"/>
  <c r="S27"/>
  <c r="AT23"/>
  <c r="AU23"/>
  <c r="AT18"/>
  <c r="S18"/>
  <c r="AB30"/>
  <c r="AT24"/>
  <c r="AT21"/>
  <c r="AU21"/>
  <c r="AB22"/>
  <c r="AB15"/>
  <c r="AT15"/>
  <c r="AU15"/>
  <c r="S16"/>
  <c r="S13"/>
  <c r="S7"/>
  <c r="S8"/>
  <c r="S10"/>
  <c r="S26"/>
  <c r="AB32"/>
  <c r="AT33"/>
  <c r="S28"/>
  <c r="S19"/>
  <c r="S31"/>
  <c r="S5"/>
  <c r="AT9"/>
  <c r="S12"/>
  <c r="AT7"/>
  <c r="AU7"/>
  <c r="AV7"/>
  <c r="AT8"/>
  <c r="H47" i="12"/>
  <c r="J47"/>
  <c r="L47"/>
  <c r="N47"/>
  <c r="P47"/>
  <c r="R47"/>
  <c r="S47"/>
  <c r="U47"/>
  <c r="W47"/>
  <c r="Y47"/>
  <c r="AA47"/>
  <c r="AG47"/>
  <c r="AI47"/>
  <c r="AK47"/>
  <c r="AM47"/>
  <c r="AO47"/>
  <c r="AQ47"/>
  <c r="AS47"/>
  <c r="H21"/>
  <c r="J21"/>
  <c r="L21"/>
  <c r="N21"/>
  <c r="P21"/>
  <c r="R21"/>
  <c r="U21"/>
  <c r="W21"/>
  <c r="Y21"/>
  <c r="AA21"/>
  <c r="AG21"/>
  <c r="AI21"/>
  <c r="AK21"/>
  <c r="AM21"/>
  <c r="AO21"/>
  <c r="AQ21"/>
  <c r="AS21"/>
  <c r="H11"/>
  <c r="J11"/>
  <c r="L11"/>
  <c r="N11"/>
  <c r="P11"/>
  <c r="R11"/>
  <c r="U11"/>
  <c r="W11"/>
  <c r="Y11"/>
  <c r="AA11"/>
  <c r="AB11"/>
  <c r="AG11"/>
  <c r="AI11"/>
  <c r="AK11"/>
  <c r="AM11"/>
  <c r="AO11"/>
  <c r="AQ11"/>
  <c r="AS11"/>
  <c r="AT11"/>
  <c r="AU11"/>
  <c r="H13"/>
  <c r="J13"/>
  <c r="L13"/>
  <c r="N13"/>
  <c r="P13"/>
  <c r="R13"/>
  <c r="U13"/>
  <c r="W13"/>
  <c r="Y13"/>
  <c r="AA13"/>
  <c r="AG13"/>
  <c r="AI13"/>
  <c r="AK13"/>
  <c r="AM13"/>
  <c r="AO13"/>
  <c r="AQ13"/>
  <c r="AS13"/>
  <c r="H12"/>
  <c r="J12"/>
  <c r="L12"/>
  <c r="N12"/>
  <c r="P12"/>
  <c r="R12"/>
  <c r="U12"/>
  <c r="W12"/>
  <c r="Y12"/>
  <c r="AA12"/>
  <c r="AG12"/>
  <c r="AI12"/>
  <c r="AK12"/>
  <c r="AM12"/>
  <c r="AO12"/>
  <c r="AQ12"/>
  <c r="AS12"/>
  <c r="H7"/>
  <c r="J7"/>
  <c r="L7"/>
  <c r="N7"/>
  <c r="P7"/>
  <c r="R7"/>
  <c r="U7"/>
  <c r="W7"/>
  <c r="Y7"/>
  <c r="AA7"/>
  <c r="AB7"/>
  <c r="AG7"/>
  <c r="AI7"/>
  <c r="AK7"/>
  <c r="AM7"/>
  <c r="AO7"/>
  <c r="AQ7"/>
  <c r="AS7"/>
  <c r="AT7"/>
  <c r="AU7"/>
  <c r="AV7"/>
  <c r="H18"/>
  <c r="J18"/>
  <c r="L18"/>
  <c r="N18"/>
  <c r="P18"/>
  <c r="R18"/>
  <c r="U18"/>
  <c r="W18"/>
  <c r="Y18"/>
  <c r="AA18"/>
  <c r="AG18"/>
  <c r="AI18"/>
  <c r="AK18"/>
  <c r="AM18"/>
  <c r="AO18"/>
  <c r="AQ18"/>
  <c r="AS18"/>
  <c r="H8"/>
  <c r="J8"/>
  <c r="L8"/>
  <c r="N8"/>
  <c r="P8"/>
  <c r="R8"/>
  <c r="U8"/>
  <c r="W8"/>
  <c r="Y8"/>
  <c r="AA8"/>
  <c r="AG8"/>
  <c r="AI8"/>
  <c r="AK8"/>
  <c r="AM8"/>
  <c r="AO8"/>
  <c r="AQ8"/>
  <c r="AS8"/>
  <c r="H10"/>
  <c r="J10"/>
  <c r="L10"/>
  <c r="P10"/>
  <c r="R10"/>
  <c r="U10"/>
  <c r="W10"/>
  <c r="Y10"/>
  <c r="AA10"/>
  <c r="AG10"/>
  <c r="AI10"/>
  <c r="AK10"/>
  <c r="AM10"/>
  <c r="AO10"/>
  <c r="AQ10"/>
  <c r="AS10"/>
  <c r="H42"/>
  <c r="J42"/>
  <c r="L42"/>
  <c r="N42"/>
  <c r="P42"/>
  <c r="R42"/>
  <c r="U42"/>
  <c r="W42"/>
  <c r="Y42"/>
  <c r="AA42"/>
  <c r="AI42"/>
  <c r="AK42"/>
  <c r="AM42"/>
  <c r="AO42"/>
  <c r="AQ42"/>
  <c r="AS42"/>
  <c r="AG42"/>
  <c r="H23"/>
  <c r="J23"/>
  <c r="L23"/>
  <c r="N23"/>
  <c r="P23"/>
  <c r="R23"/>
  <c r="U23"/>
  <c r="W23"/>
  <c r="Y23"/>
  <c r="AA23"/>
  <c r="AG23"/>
  <c r="AI23"/>
  <c r="AK23"/>
  <c r="AM23"/>
  <c r="AO23"/>
  <c r="AQ23"/>
  <c r="AS23"/>
  <c r="H16"/>
  <c r="J16"/>
  <c r="L16"/>
  <c r="N16"/>
  <c r="P16"/>
  <c r="R16"/>
  <c r="U16"/>
  <c r="W16"/>
  <c r="Y16"/>
  <c r="AA16"/>
  <c r="AG16"/>
  <c r="AI16"/>
  <c r="AK16"/>
  <c r="AM16"/>
  <c r="AO16"/>
  <c r="AQ16"/>
  <c r="AS16"/>
  <c r="H44"/>
  <c r="J44"/>
  <c r="L44"/>
  <c r="N44"/>
  <c r="P44"/>
  <c r="R44"/>
  <c r="U44"/>
  <c r="W44"/>
  <c r="Y44"/>
  <c r="AA44"/>
  <c r="AI44"/>
  <c r="AK44"/>
  <c r="AM44"/>
  <c r="AO44"/>
  <c r="AQ44"/>
  <c r="AS44"/>
  <c r="AG44"/>
  <c r="H20"/>
  <c r="J20"/>
  <c r="L20"/>
  <c r="N20"/>
  <c r="P20"/>
  <c r="R20"/>
  <c r="U20"/>
  <c r="W20"/>
  <c r="Y20"/>
  <c r="AA20"/>
  <c r="AG20"/>
  <c r="AI20"/>
  <c r="AK20"/>
  <c r="AM20"/>
  <c r="AO20"/>
  <c r="AQ20"/>
  <c r="AS20"/>
  <c r="H33"/>
  <c r="J33"/>
  <c r="L33"/>
  <c r="N33"/>
  <c r="P33"/>
  <c r="R33"/>
  <c r="U33"/>
  <c r="W33"/>
  <c r="Y33"/>
  <c r="AA33"/>
  <c r="AG33"/>
  <c r="AI33"/>
  <c r="AK33"/>
  <c r="AM33"/>
  <c r="AO33"/>
  <c r="AQ33"/>
  <c r="AS33"/>
  <c r="H24"/>
  <c r="J24"/>
  <c r="L24"/>
  <c r="N24"/>
  <c r="P24"/>
  <c r="R24"/>
  <c r="U24"/>
  <c r="W24"/>
  <c r="Y24"/>
  <c r="AA24"/>
  <c r="AG24"/>
  <c r="AI24"/>
  <c r="AK24"/>
  <c r="AM24"/>
  <c r="AO24"/>
  <c r="AQ24"/>
  <c r="AS24"/>
  <c r="H25"/>
  <c r="J25"/>
  <c r="L25"/>
  <c r="N25"/>
  <c r="P25"/>
  <c r="R25"/>
  <c r="U25"/>
  <c r="W25"/>
  <c r="Y25"/>
  <c r="AA25"/>
  <c r="AG25"/>
  <c r="AI25"/>
  <c r="AK25"/>
  <c r="AM25"/>
  <c r="AO25"/>
  <c r="AQ25"/>
  <c r="AS25"/>
  <c r="H9"/>
  <c r="J9"/>
  <c r="L9"/>
  <c r="N9"/>
  <c r="P9"/>
  <c r="R9"/>
  <c r="U9"/>
  <c r="W9"/>
  <c r="Y9"/>
  <c r="AA9"/>
  <c r="AG9"/>
  <c r="AI9"/>
  <c r="AK9"/>
  <c r="AM9"/>
  <c r="AO9"/>
  <c r="AQ9"/>
  <c r="AS9"/>
  <c r="H19"/>
  <c r="J19"/>
  <c r="L19"/>
  <c r="P19"/>
  <c r="R19"/>
  <c r="U19"/>
  <c r="W19"/>
  <c r="Y19"/>
  <c r="AA19"/>
  <c r="AG19"/>
  <c r="AI19"/>
  <c r="AK19"/>
  <c r="AM19"/>
  <c r="AO19"/>
  <c r="AQ19"/>
  <c r="AS19"/>
  <c r="H17"/>
  <c r="J17"/>
  <c r="L17"/>
  <c r="N17"/>
  <c r="P17"/>
  <c r="R17"/>
  <c r="U17"/>
  <c r="W17"/>
  <c r="Y17"/>
  <c r="AA17"/>
  <c r="AG17"/>
  <c r="AI17"/>
  <c r="AK17"/>
  <c r="AM17"/>
  <c r="AO17"/>
  <c r="AQ17"/>
  <c r="AS17"/>
  <c r="H22"/>
  <c r="J22"/>
  <c r="L22"/>
  <c r="N22"/>
  <c r="P22"/>
  <c r="R22"/>
  <c r="U22"/>
  <c r="W22"/>
  <c r="Y22"/>
  <c r="AA22"/>
  <c r="AG22"/>
  <c r="AI22"/>
  <c r="AK22"/>
  <c r="AM22"/>
  <c r="AO22"/>
  <c r="AQ22"/>
  <c r="AS22"/>
  <c r="H30"/>
  <c r="J30"/>
  <c r="L30"/>
  <c r="N30"/>
  <c r="P30"/>
  <c r="R30"/>
  <c r="U30"/>
  <c r="W30"/>
  <c r="Y30"/>
  <c r="AA30"/>
  <c r="AG30"/>
  <c r="AI30"/>
  <c r="AK30"/>
  <c r="AM30"/>
  <c r="AO30"/>
  <c r="AQ30"/>
  <c r="AS30"/>
  <c r="H28"/>
  <c r="J28"/>
  <c r="L28"/>
  <c r="N28"/>
  <c r="P28"/>
  <c r="R28"/>
  <c r="U28"/>
  <c r="W28"/>
  <c r="Y28"/>
  <c r="AA28"/>
  <c r="AG28"/>
  <c r="AI28"/>
  <c r="AK28"/>
  <c r="AM28"/>
  <c r="AO28"/>
  <c r="AQ28"/>
  <c r="AS28"/>
  <c r="H35"/>
  <c r="J35"/>
  <c r="L35"/>
  <c r="N35"/>
  <c r="P35"/>
  <c r="R35"/>
  <c r="U35"/>
  <c r="W35"/>
  <c r="Y35"/>
  <c r="AA35"/>
  <c r="AG35"/>
  <c r="AI35"/>
  <c r="AK35"/>
  <c r="AM35"/>
  <c r="AO35"/>
  <c r="AQ35"/>
  <c r="AS35"/>
  <c r="H29"/>
  <c r="J29"/>
  <c r="L29"/>
  <c r="N29"/>
  <c r="P29"/>
  <c r="R29"/>
  <c r="U29"/>
  <c r="W29"/>
  <c r="Y29"/>
  <c r="AA29"/>
  <c r="AG29"/>
  <c r="AI29"/>
  <c r="AK29"/>
  <c r="AM29"/>
  <c r="AO29"/>
  <c r="AQ29"/>
  <c r="AS29"/>
  <c r="H5"/>
  <c r="J5"/>
  <c r="L5"/>
  <c r="N5"/>
  <c r="P5"/>
  <c r="R5"/>
  <c r="U5"/>
  <c r="W5"/>
  <c r="Y5"/>
  <c r="AA5"/>
  <c r="AG5"/>
  <c r="AI5"/>
  <c r="AK5"/>
  <c r="AM5"/>
  <c r="AO5"/>
  <c r="AQ5"/>
  <c r="AS5"/>
  <c r="H31"/>
  <c r="J31"/>
  <c r="L31"/>
  <c r="N31"/>
  <c r="R31"/>
  <c r="U31"/>
  <c r="W31"/>
  <c r="Y31"/>
  <c r="AA31"/>
  <c r="AG31"/>
  <c r="AI31"/>
  <c r="AK31"/>
  <c r="AM31"/>
  <c r="AO31"/>
  <c r="AQ31"/>
  <c r="AS31"/>
  <c r="H34"/>
  <c r="J34"/>
  <c r="L34"/>
  <c r="N34"/>
  <c r="P34"/>
  <c r="R34"/>
  <c r="U34"/>
  <c r="W34"/>
  <c r="Y34"/>
  <c r="AA34"/>
  <c r="AG34"/>
  <c r="AI34"/>
  <c r="AK34"/>
  <c r="AM34"/>
  <c r="AO34"/>
  <c r="AQ34"/>
  <c r="AS34"/>
  <c r="H15"/>
  <c r="J15"/>
  <c r="L15"/>
  <c r="N15"/>
  <c r="P15"/>
  <c r="R15"/>
  <c r="U15"/>
  <c r="W15"/>
  <c r="Y15"/>
  <c r="AA15"/>
  <c r="AG15"/>
  <c r="AI15"/>
  <c r="AK15"/>
  <c r="AM15"/>
  <c r="AO15"/>
  <c r="AQ15"/>
  <c r="AS15"/>
  <c r="H37"/>
  <c r="J37"/>
  <c r="L37"/>
  <c r="N37"/>
  <c r="P37"/>
  <c r="R37"/>
  <c r="U37"/>
  <c r="W37"/>
  <c r="Y37"/>
  <c r="AA37"/>
  <c r="AG37"/>
  <c r="AI37"/>
  <c r="AK37"/>
  <c r="AM37"/>
  <c r="AO37"/>
  <c r="AQ37"/>
  <c r="AS37"/>
  <c r="H38"/>
  <c r="J38"/>
  <c r="L38"/>
  <c r="N38"/>
  <c r="P38"/>
  <c r="R38"/>
  <c r="U38"/>
  <c r="W38"/>
  <c r="Y38"/>
  <c r="AA38"/>
  <c r="AG38"/>
  <c r="AI38"/>
  <c r="AK38"/>
  <c r="AM38"/>
  <c r="AO38"/>
  <c r="AQ38"/>
  <c r="AS38"/>
  <c r="H32"/>
  <c r="J32"/>
  <c r="L32"/>
  <c r="N32"/>
  <c r="P32"/>
  <c r="R32"/>
  <c r="U32"/>
  <c r="W32"/>
  <c r="Y32"/>
  <c r="AA32"/>
  <c r="AG32"/>
  <c r="AI32"/>
  <c r="AK32"/>
  <c r="AM32"/>
  <c r="AO32"/>
  <c r="AQ32"/>
  <c r="AS32"/>
  <c r="H48"/>
  <c r="J48"/>
  <c r="L48"/>
  <c r="N48"/>
  <c r="P48"/>
  <c r="R48"/>
  <c r="U48"/>
  <c r="W48"/>
  <c r="Y48"/>
  <c r="AA48"/>
  <c r="AG48"/>
  <c r="AI48"/>
  <c r="AK48"/>
  <c r="AM48"/>
  <c r="AO48"/>
  <c r="AQ48"/>
  <c r="AS48"/>
  <c r="H36"/>
  <c r="J36"/>
  <c r="L36"/>
  <c r="N36"/>
  <c r="P36"/>
  <c r="R36"/>
  <c r="U36"/>
  <c r="W36"/>
  <c r="Y36"/>
  <c r="AA36"/>
  <c r="AG36"/>
  <c r="AI36"/>
  <c r="AK36"/>
  <c r="AM36"/>
  <c r="AO36"/>
  <c r="AQ36"/>
  <c r="AS36"/>
  <c r="H40"/>
  <c r="J40"/>
  <c r="L40"/>
  <c r="N40"/>
  <c r="P40"/>
  <c r="R40"/>
  <c r="U40"/>
  <c r="W40"/>
  <c r="Y40"/>
  <c r="AA40"/>
  <c r="AG40"/>
  <c r="AI40"/>
  <c r="AK40"/>
  <c r="AM40"/>
  <c r="AO40"/>
  <c r="AQ40"/>
  <c r="AS40"/>
  <c r="H14"/>
  <c r="J14"/>
  <c r="L14"/>
  <c r="N14"/>
  <c r="P14"/>
  <c r="R14"/>
  <c r="U14"/>
  <c r="W14"/>
  <c r="Y14"/>
  <c r="AA14"/>
  <c r="AG14"/>
  <c r="AI14"/>
  <c r="AK14"/>
  <c r="AM14"/>
  <c r="AO14"/>
  <c r="AQ14"/>
  <c r="AS14"/>
  <c r="H43"/>
  <c r="J43"/>
  <c r="L43"/>
  <c r="N43"/>
  <c r="P43"/>
  <c r="R43"/>
  <c r="U43"/>
  <c r="W43"/>
  <c r="Y43"/>
  <c r="AA43"/>
  <c r="AG43"/>
  <c r="AI43"/>
  <c r="AK43"/>
  <c r="AM43"/>
  <c r="AO43"/>
  <c r="AQ43"/>
  <c r="AS43"/>
  <c r="H41"/>
  <c r="J41"/>
  <c r="L41"/>
  <c r="N41"/>
  <c r="P41"/>
  <c r="R41"/>
  <c r="U41"/>
  <c r="W41"/>
  <c r="Y41"/>
  <c r="AA41"/>
  <c r="AG41"/>
  <c r="AI41"/>
  <c r="AK41"/>
  <c r="AM41"/>
  <c r="AO41"/>
  <c r="AQ41"/>
  <c r="AS41"/>
  <c r="H39"/>
  <c r="J39"/>
  <c r="L39"/>
  <c r="N39"/>
  <c r="P39"/>
  <c r="R39"/>
  <c r="U39"/>
  <c r="W39"/>
  <c r="Y39"/>
  <c r="AA39"/>
  <c r="AG39"/>
  <c r="AI39"/>
  <c r="AK39"/>
  <c r="AM39"/>
  <c r="AO39"/>
  <c r="AQ39"/>
  <c r="AS39"/>
  <c r="H27"/>
  <c r="J27"/>
  <c r="L27"/>
  <c r="N27"/>
  <c r="P27"/>
  <c r="R27"/>
  <c r="U27"/>
  <c r="W27"/>
  <c r="Y27"/>
  <c r="AA27"/>
  <c r="AG27"/>
  <c r="AI27"/>
  <c r="AK27"/>
  <c r="AM27"/>
  <c r="AO27"/>
  <c r="AQ27"/>
  <c r="AS27"/>
  <c r="AT27"/>
  <c r="AU27"/>
  <c r="H45"/>
  <c r="J45"/>
  <c r="L45"/>
  <c r="N45"/>
  <c r="P45"/>
  <c r="R45"/>
  <c r="U45"/>
  <c r="W45"/>
  <c r="Y45"/>
  <c r="AA45"/>
  <c r="AG45"/>
  <c r="AI45"/>
  <c r="AK45"/>
  <c r="AM45"/>
  <c r="AO45"/>
  <c r="AQ45"/>
  <c r="AS45"/>
  <c r="H26"/>
  <c r="J26"/>
  <c r="L26"/>
  <c r="N26"/>
  <c r="P26"/>
  <c r="R26"/>
  <c r="U26"/>
  <c r="W26"/>
  <c r="Y26"/>
  <c r="AA26"/>
  <c r="AG26"/>
  <c r="AI26"/>
  <c r="AK26"/>
  <c r="AM26"/>
  <c r="AO26"/>
  <c r="AQ26"/>
  <c r="AS26"/>
  <c r="H46"/>
  <c r="J46"/>
  <c r="L46"/>
  <c r="N46"/>
  <c r="P46"/>
  <c r="R46"/>
  <c r="U46"/>
  <c r="W46"/>
  <c r="Y46"/>
  <c r="AA46"/>
  <c r="AG46"/>
  <c r="AI46"/>
  <c r="AK46"/>
  <c r="AM46"/>
  <c r="AO46"/>
  <c r="AQ46"/>
  <c r="AS46"/>
  <c r="AT41"/>
  <c r="AT43"/>
  <c r="AU43"/>
  <c r="S43"/>
  <c r="S14"/>
  <c r="AT40"/>
  <c r="AU40"/>
  <c r="AB37"/>
  <c r="S37"/>
  <c r="AB34"/>
  <c r="S34"/>
  <c r="AB31"/>
  <c r="S31"/>
  <c r="AB29"/>
  <c r="AB28"/>
  <c r="S28"/>
  <c r="AB17"/>
  <c r="S17"/>
  <c r="AB9"/>
  <c r="S9"/>
  <c r="AB24"/>
  <c r="S24"/>
  <c r="AB20"/>
  <c r="S20"/>
  <c r="AB23"/>
  <c r="S23"/>
  <c r="S10"/>
  <c r="AB18"/>
  <c r="S18"/>
  <c r="AB13"/>
  <c r="S13"/>
  <c r="AB21"/>
  <c r="S21"/>
  <c r="AT26"/>
  <c r="AU26"/>
  <c r="AT14"/>
  <c r="AU14"/>
  <c r="S40"/>
  <c r="AT36"/>
  <c r="AU36"/>
  <c r="S48"/>
  <c r="AT32"/>
  <c r="AU32"/>
  <c r="AT37"/>
  <c r="AU37"/>
  <c r="S15"/>
  <c r="AT34"/>
  <c r="AU34"/>
  <c r="AV34"/>
  <c r="AT31"/>
  <c r="AU31"/>
  <c r="S5"/>
  <c r="AT29"/>
  <c r="AU29"/>
  <c r="S35"/>
  <c r="AT28"/>
  <c r="AU28"/>
  <c r="AV28"/>
  <c r="S30"/>
  <c r="S22"/>
  <c r="AT17"/>
  <c r="AU17"/>
  <c r="AV17"/>
  <c r="AT9"/>
  <c r="AU9"/>
  <c r="S25"/>
  <c r="AT24"/>
  <c r="AU24"/>
  <c r="AV24"/>
  <c r="AT20"/>
  <c r="AU20"/>
  <c r="AV20"/>
  <c r="S16"/>
  <c r="AT23"/>
  <c r="AU23"/>
  <c r="AV23"/>
  <c r="AT10"/>
  <c r="AU10"/>
  <c r="S8"/>
  <c r="AT18"/>
  <c r="AU18"/>
  <c r="S7"/>
  <c r="AT13"/>
  <c r="AU13"/>
  <c r="AV13"/>
  <c r="S11"/>
  <c r="AT21"/>
  <c r="AU21"/>
  <c r="AV21"/>
  <c r="H5" i="6"/>
  <c r="J5"/>
  <c r="L5"/>
  <c r="N5"/>
  <c r="P5"/>
  <c r="R5"/>
  <c r="S5"/>
  <c r="U5"/>
  <c r="W5"/>
  <c r="Y5"/>
  <c r="AA5"/>
  <c r="AB5"/>
  <c r="AI5"/>
  <c r="AK5"/>
  <c r="AM5"/>
  <c r="AO5"/>
  <c r="AQ5"/>
  <c r="AT5"/>
  <c r="AS5"/>
  <c r="AG5"/>
  <c r="AU5"/>
  <c r="H6"/>
  <c r="J6"/>
  <c r="L6"/>
  <c r="N6"/>
  <c r="P6"/>
  <c r="R6"/>
  <c r="U6"/>
  <c r="W6"/>
  <c r="Y6"/>
  <c r="AA6"/>
  <c r="AB6"/>
  <c r="AG6"/>
  <c r="AI6"/>
  <c r="AK6"/>
  <c r="AM6"/>
  <c r="AO6"/>
  <c r="AQ6"/>
  <c r="AS6"/>
  <c r="AT6"/>
  <c r="AU6"/>
  <c r="AV6"/>
  <c r="H7"/>
  <c r="J7"/>
  <c r="L7"/>
  <c r="N7"/>
  <c r="P7"/>
  <c r="R7"/>
  <c r="U7"/>
  <c r="W7"/>
  <c r="Y7"/>
  <c r="AA7"/>
  <c r="AB7"/>
  <c r="AG7"/>
  <c r="AI7"/>
  <c r="AK7"/>
  <c r="AM7"/>
  <c r="AO7"/>
  <c r="AQ7"/>
  <c r="AS7"/>
  <c r="AT7"/>
  <c r="AU7"/>
  <c r="H8"/>
  <c r="J8"/>
  <c r="P8"/>
  <c r="L8"/>
  <c r="N8"/>
  <c r="R8"/>
  <c r="S8"/>
  <c r="U8"/>
  <c r="W8"/>
  <c r="AB8"/>
  <c r="Y8"/>
  <c r="AA8"/>
  <c r="AG8"/>
  <c r="AI8"/>
  <c r="AK8"/>
  <c r="AT8"/>
  <c r="AU8"/>
  <c r="AM8"/>
  <c r="AO8"/>
  <c r="AQ8"/>
  <c r="AS8"/>
  <c r="H31"/>
  <c r="J31"/>
  <c r="L31"/>
  <c r="N31"/>
  <c r="P31"/>
  <c r="R31"/>
  <c r="U31"/>
  <c r="W31"/>
  <c r="Y31"/>
  <c r="AA31"/>
  <c r="AG31"/>
  <c r="AI31"/>
  <c r="AK31"/>
  <c r="AM31"/>
  <c r="AO31"/>
  <c r="AQ31"/>
  <c r="AS31"/>
  <c r="AT31"/>
  <c r="AU31"/>
  <c r="AV31"/>
  <c r="H10"/>
  <c r="J10"/>
  <c r="L10"/>
  <c r="N10"/>
  <c r="P10"/>
  <c r="R10"/>
  <c r="U10"/>
  <c r="W10"/>
  <c r="AB10"/>
  <c r="Y10"/>
  <c r="AA10"/>
  <c r="AG10"/>
  <c r="AI10"/>
  <c r="AK10"/>
  <c r="AT10"/>
  <c r="AU10"/>
  <c r="AM10"/>
  <c r="AO10"/>
  <c r="AQ10"/>
  <c r="AS10"/>
  <c r="H26"/>
  <c r="J26"/>
  <c r="L26"/>
  <c r="N26"/>
  <c r="P26"/>
  <c r="R26"/>
  <c r="U26"/>
  <c r="AB26"/>
  <c r="W26"/>
  <c r="Y26"/>
  <c r="AA26"/>
  <c r="AG26"/>
  <c r="AI26"/>
  <c r="AK26"/>
  <c r="AM26"/>
  <c r="AT26"/>
  <c r="AU26"/>
  <c r="AO26"/>
  <c r="AQ26"/>
  <c r="AS26"/>
  <c r="H11"/>
  <c r="J11"/>
  <c r="L11"/>
  <c r="N11"/>
  <c r="P11"/>
  <c r="R11"/>
  <c r="U11"/>
  <c r="W11"/>
  <c r="Y11"/>
  <c r="AA11"/>
  <c r="AB11"/>
  <c r="AM11"/>
  <c r="AI11"/>
  <c r="AT11"/>
  <c r="AK11"/>
  <c r="AO11"/>
  <c r="AQ11"/>
  <c r="AS11"/>
  <c r="AG11"/>
  <c r="AU11"/>
  <c r="H13"/>
  <c r="J13"/>
  <c r="L13"/>
  <c r="N13"/>
  <c r="P13"/>
  <c r="R13"/>
  <c r="U13"/>
  <c r="W13"/>
  <c r="Y13"/>
  <c r="AA13"/>
  <c r="AB13"/>
  <c r="AG13"/>
  <c r="AI13"/>
  <c r="AK13"/>
  <c r="AM13"/>
  <c r="AT13"/>
  <c r="AU13"/>
  <c r="AO13"/>
  <c r="AQ13"/>
  <c r="AS13"/>
  <c r="H15"/>
  <c r="J15"/>
  <c r="L15"/>
  <c r="N15"/>
  <c r="P15"/>
  <c r="R15"/>
  <c r="U15"/>
  <c r="W15"/>
  <c r="Y15"/>
  <c r="AA15"/>
  <c r="AB15"/>
  <c r="AG15"/>
  <c r="AI15"/>
  <c r="AK15"/>
  <c r="AM15"/>
  <c r="AO15"/>
  <c r="AQ15"/>
  <c r="AS15"/>
  <c r="AT15"/>
  <c r="AU15"/>
  <c r="H18"/>
  <c r="J18"/>
  <c r="L18"/>
  <c r="N18"/>
  <c r="P18"/>
  <c r="R18"/>
  <c r="U18"/>
  <c r="W18"/>
  <c r="AB18"/>
  <c r="AV18"/>
  <c r="Y18"/>
  <c r="AA18"/>
  <c r="AG18"/>
  <c r="AI18"/>
  <c r="AK18"/>
  <c r="AT18"/>
  <c r="AU18"/>
  <c r="AM18"/>
  <c r="AO18"/>
  <c r="AQ18"/>
  <c r="AS18"/>
  <c r="H16"/>
  <c r="J16"/>
  <c r="L16"/>
  <c r="N16"/>
  <c r="P16"/>
  <c r="R16"/>
  <c r="U16"/>
  <c r="W16"/>
  <c r="Y16"/>
  <c r="AA16"/>
  <c r="AB16"/>
  <c r="AG16"/>
  <c r="AI16"/>
  <c r="AT16"/>
  <c r="AU16"/>
  <c r="AK16"/>
  <c r="AM16"/>
  <c r="AO16"/>
  <c r="AQ16"/>
  <c r="AS16"/>
  <c r="H17"/>
  <c r="J17"/>
  <c r="L17"/>
  <c r="N17"/>
  <c r="P17"/>
  <c r="R17"/>
  <c r="U17"/>
  <c r="W17"/>
  <c r="Y17"/>
  <c r="AB17"/>
  <c r="AA17"/>
  <c r="AG17"/>
  <c r="AI17"/>
  <c r="AK17"/>
  <c r="AT17"/>
  <c r="AU17"/>
  <c r="AV17"/>
  <c r="AM17"/>
  <c r="AO17"/>
  <c r="AQ17"/>
  <c r="AS17"/>
  <c r="H14"/>
  <c r="J14"/>
  <c r="L14"/>
  <c r="N14"/>
  <c r="P14"/>
  <c r="R14"/>
  <c r="U14"/>
  <c r="W14"/>
  <c r="AB14"/>
  <c r="AV14"/>
  <c r="Y14"/>
  <c r="AA14"/>
  <c r="AG14"/>
  <c r="AI14"/>
  <c r="AK14"/>
  <c r="AT14"/>
  <c r="AU14"/>
  <c r="AM14"/>
  <c r="AO14"/>
  <c r="AQ14"/>
  <c r="AS14"/>
  <c r="H12"/>
  <c r="J12"/>
  <c r="L12"/>
  <c r="N12"/>
  <c r="P12"/>
  <c r="R12"/>
  <c r="U12"/>
  <c r="W12"/>
  <c r="AB12"/>
  <c r="Y12"/>
  <c r="AA12"/>
  <c r="AG12"/>
  <c r="AI12"/>
  <c r="AK12"/>
  <c r="AM12"/>
  <c r="AO12"/>
  <c r="AQ12"/>
  <c r="AS12"/>
  <c r="H19"/>
  <c r="J19"/>
  <c r="L19"/>
  <c r="N19"/>
  <c r="P19"/>
  <c r="R19"/>
  <c r="S19"/>
  <c r="U19"/>
  <c r="W19"/>
  <c r="AB19"/>
  <c r="Y19"/>
  <c r="AA19"/>
  <c r="AG19"/>
  <c r="AI19"/>
  <c r="AK19"/>
  <c r="AT19"/>
  <c r="AU19"/>
  <c r="AM19"/>
  <c r="AO19"/>
  <c r="AQ19"/>
  <c r="AS19"/>
  <c r="H20"/>
  <c r="J20"/>
  <c r="L20"/>
  <c r="N20"/>
  <c r="P20"/>
  <c r="R20"/>
  <c r="U20"/>
  <c r="W20"/>
  <c r="AB20"/>
  <c r="Y20"/>
  <c r="AA20"/>
  <c r="AG20"/>
  <c r="AI20"/>
  <c r="AK20"/>
  <c r="AT20"/>
  <c r="AU20"/>
  <c r="AM20"/>
  <c r="AO20"/>
  <c r="AQ20"/>
  <c r="AS20"/>
  <c r="H23"/>
  <c r="J23"/>
  <c r="L23"/>
  <c r="N23"/>
  <c r="P23"/>
  <c r="R23"/>
  <c r="U23"/>
  <c r="W23"/>
  <c r="AB23"/>
  <c r="Y23"/>
  <c r="AA23"/>
  <c r="AG23"/>
  <c r="AI23"/>
  <c r="AK23"/>
  <c r="AT23"/>
  <c r="AM23"/>
  <c r="AO23"/>
  <c r="AQ23"/>
  <c r="AS23"/>
  <c r="H9"/>
  <c r="J9"/>
  <c r="L9"/>
  <c r="P9"/>
  <c r="R9"/>
  <c r="U9"/>
  <c r="AB9"/>
  <c r="W9"/>
  <c r="Y9"/>
  <c r="AA9"/>
  <c r="AG9"/>
  <c r="AI9"/>
  <c r="AK9"/>
  <c r="AM9"/>
  <c r="AO9"/>
  <c r="AQ9"/>
  <c r="AS9"/>
  <c r="H28"/>
  <c r="J28"/>
  <c r="L28"/>
  <c r="N28"/>
  <c r="P28"/>
  <c r="R28"/>
  <c r="U28"/>
  <c r="W28"/>
  <c r="Y28"/>
  <c r="AA28"/>
  <c r="AB28"/>
  <c r="AG28"/>
  <c r="AI28"/>
  <c r="AT28"/>
  <c r="AU28"/>
  <c r="AK28"/>
  <c r="AM28"/>
  <c r="AO28"/>
  <c r="AQ28"/>
  <c r="AS28"/>
  <c r="H22"/>
  <c r="J22"/>
  <c r="L22"/>
  <c r="N22"/>
  <c r="P22"/>
  <c r="R22"/>
  <c r="U22"/>
  <c r="W22"/>
  <c r="Y22"/>
  <c r="AA22"/>
  <c r="AB22"/>
  <c r="AG22"/>
  <c r="AI22"/>
  <c r="AT22"/>
  <c r="AU22"/>
  <c r="AK22"/>
  <c r="AM22"/>
  <c r="AO22"/>
  <c r="AQ22"/>
  <c r="AS22"/>
  <c r="H25"/>
  <c r="J25"/>
  <c r="L25"/>
  <c r="N25"/>
  <c r="P25"/>
  <c r="R25"/>
  <c r="U25"/>
  <c r="AB25"/>
  <c r="W25"/>
  <c r="Y25"/>
  <c r="AA25"/>
  <c r="AG25"/>
  <c r="AI25"/>
  <c r="AK25"/>
  <c r="AM25"/>
  <c r="AT25"/>
  <c r="AU25"/>
  <c r="AO25"/>
  <c r="AQ25"/>
  <c r="AS25"/>
  <c r="H24"/>
  <c r="S24"/>
  <c r="J24"/>
  <c r="L24"/>
  <c r="N24"/>
  <c r="P24"/>
  <c r="R24"/>
  <c r="U24"/>
  <c r="W24"/>
  <c r="Y24"/>
  <c r="AA24"/>
  <c r="AB24"/>
  <c r="AG24"/>
  <c r="AI24"/>
  <c r="AT24"/>
  <c r="AU24"/>
  <c r="AK24"/>
  <c r="AM24"/>
  <c r="AO24"/>
  <c r="AQ24"/>
  <c r="AS24"/>
  <c r="H27"/>
  <c r="J27"/>
  <c r="L27"/>
  <c r="N27"/>
  <c r="P27"/>
  <c r="R27"/>
  <c r="S27"/>
  <c r="U27"/>
  <c r="W27"/>
  <c r="AB27"/>
  <c r="Y27"/>
  <c r="AA27"/>
  <c r="AG27"/>
  <c r="AI27"/>
  <c r="AK27"/>
  <c r="AM27"/>
  <c r="AO27"/>
  <c r="AT27"/>
  <c r="AQ27"/>
  <c r="AS27"/>
  <c r="H29"/>
  <c r="J29"/>
  <c r="L29"/>
  <c r="N29"/>
  <c r="P29"/>
  <c r="R29"/>
  <c r="S29"/>
  <c r="U29"/>
  <c r="W29"/>
  <c r="AB29"/>
  <c r="Y29"/>
  <c r="AA29"/>
  <c r="AG29"/>
  <c r="AI29"/>
  <c r="AK29"/>
  <c r="AT29"/>
  <c r="AU29"/>
  <c r="AM29"/>
  <c r="AO29"/>
  <c r="AQ29"/>
  <c r="AS29"/>
  <c r="H30"/>
  <c r="S30"/>
  <c r="J30"/>
  <c r="L30"/>
  <c r="N30"/>
  <c r="P30"/>
  <c r="R30"/>
  <c r="U30"/>
  <c r="W30"/>
  <c r="Y30"/>
  <c r="AA30"/>
  <c r="AB30"/>
  <c r="AG30"/>
  <c r="AI30"/>
  <c r="AT30"/>
  <c r="AU30"/>
  <c r="AK30"/>
  <c r="AM30"/>
  <c r="AO30"/>
  <c r="AQ30"/>
  <c r="AS30"/>
  <c r="S9"/>
  <c r="S20"/>
  <c r="S12"/>
  <c r="S14"/>
  <c r="S17"/>
  <c r="S16"/>
  <c r="S18"/>
  <c r="S15"/>
  <c r="S13"/>
  <c r="S10"/>
  <c r="S31"/>
  <c r="S6"/>
  <c r="H5" i="5"/>
  <c r="J5"/>
  <c r="L5"/>
  <c r="N5"/>
  <c r="P5"/>
  <c r="R5"/>
  <c r="U5"/>
  <c r="W5"/>
  <c r="Y5"/>
  <c r="AA5"/>
  <c r="AB5"/>
  <c r="AG5"/>
  <c r="AI5"/>
  <c r="AT5"/>
  <c r="AU5"/>
  <c r="AK5"/>
  <c r="AM5"/>
  <c r="AO5"/>
  <c r="AQ5"/>
  <c r="AS5"/>
  <c r="H6"/>
  <c r="J6"/>
  <c r="L6"/>
  <c r="N6"/>
  <c r="P6"/>
  <c r="R6"/>
  <c r="U6"/>
  <c r="W6"/>
  <c r="Y6"/>
  <c r="AA6"/>
  <c r="AB6"/>
  <c r="AG6"/>
  <c r="AI6"/>
  <c r="AK6"/>
  <c r="AM6"/>
  <c r="AO6"/>
  <c r="AQ6"/>
  <c r="AT6"/>
  <c r="AU6"/>
  <c r="AS6"/>
  <c r="H7"/>
  <c r="J7"/>
  <c r="L7"/>
  <c r="N7"/>
  <c r="P7"/>
  <c r="R7"/>
  <c r="U7"/>
  <c r="W7"/>
  <c r="Y7"/>
  <c r="AA7"/>
  <c r="AB7"/>
  <c r="AG7"/>
  <c r="AI7"/>
  <c r="AT7"/>
  <c r="AU7"/>
  <c r="AK7"/>
  <c r="AM7"/>
  <c r="AO7"/>
  <c r="AQ7"/>
  <c r="AS7"/>
  <c r="H15"/>
  <c r="J15"/>
  <c r="L15"/>
  <c r="N15"/>
  <c r="P15"/>
  <c r="R15"/>
  <c r="U15"/>
  <c r="W15"/>
  <c r="Y15"/>
  <c r="AA15"/>
  <c r="AB15"/>
  <c r="AG15"/>
  <c r="AI15"/>
  <c r="AT15"/>
  <c r="AU15"/>
  <c r="AK15"/>
  <c r="AM15"/>
  <c r="AO15"/>
  <c r="AQ15"/>
  <c r="AS15"/>
  <c r="H8"/>
  <c r="J8"/>
  <c r="L8"/>
  <c r="N8"/>
  <c r="P8"/>
  <c r="R8"/>
  <c r="U8"/>
  <c r="W8"/>
  <c r="Y8"/>
  <c r="AA8"/>
  <c r="AB8"/>
  <c r="AG8"/>
  <c r="AI8"/>
  <c r="AT8"/>
  <c r="AU8"/>
  <c r="AK8"/>
  <c r="AM8"/>
  <c r="AO8"/>
  <c r="AQ8"/>
  <c r="AS8"/>
  <c r="H11"/>
  <c r="J11"/>
  <c r="L11"/>
  <c r="N11"/>
  <c r="P11"/>
  <c r="R11"/>
  <c r="U11"/>
  <c r="W11"/>
  <c r="Y11"/>
  <c r="AA11"/>
  <c r="AB11"/>
  <c r="AG11"/>
  <c r="AI11"/>
  <c r="AT11"/>
  <c r="AU11"/>
  <c r="AK11"/>
  <c r="AM11"/>
  <c r="AO11"/>
  <c r="AQ11"/>
  <c r="AS11"/>
  <c r="H9"/>
  <c r="J9"/>
  <c r="L9"/>
  <c r="N9"/>
  <c r="P9"/>
  <c r="R9"/>
  <c r="U9"/>
  <c r="W9"/>
  <c r="AB9"/>
  <c r="Y9"/>
  <c r="AA9"/>
  <c r="AG9"/>
  <c r="AI9"/>
  <c r="AK9"/>
  <c r="AT9"/>
  <c r="AM9"/>
  <c r="AO9"/>
  <c r="AQ9"/>
  <c r="AS9"/>
  <c r="H22"/>
  <c r="J22"/>
  <c r="L22"/>
  <c r="N22"/>
  <c r="P22"/>
  <c r="R22"/>
  <c r="U22"/>
  <c r="W22"/>
  <c r="Y22"/>
  <c r="AB22"/>
  <c r="AA22"/>
  <c r="AG22"/>
  <c r="AI22"/>
  <c r="AK22"/>
  <c r="AT22"/>
  <c r="AU22"/>
  <c r="AM22"/>
  <c r="AO22"/>
  <c r="AQ22"/>
  <c r="AS22"/>
  <c r="H10"/>
  <c r="J10"/>
  <c r="L10"/>
  <c r="N10"/>
  <c r="P10"/>
  <c r="R10"/>
  <c r="U10"/>
  <c r="W10"/>
  <c r="AB10"/>
  <c r="Y10"/>
  <c r="AA10"/>
  <c r="AG10"/>
  <c r="AI10"/>
  <c r="AK10"/>
  <c r="AT10"/>
  <c r="AU10"/>
  <c r="AM10"/>
  <c r="AO10"/>
  <c r="AQ10"/>
  <c r="AS10"/>
  <c r="H12"/>
  <c r="J12"/>
  <c r="L12"/>
  <c r="N12"/>
  <c r="P12"/>
  <c r="R12"/>
  <c r="U12"/>
  <c r="W12"/>
  <c r="AB12"/>
  <c r="Y12"/>
  <c r="AA12"/>
  <c r="AG12"/>
  <c r="AI12"/>
  <c r="AK12"/>
  <c r="AT12"/>
  <c r="AM12"/>
  <c r="AO12"/>
  <c r="AQ12"/>
  <c r="AS12"/>
  <c r="H14"/>
  <c r="J14"/>
  <c r="L14"/>
  <c r="N14"/>
  <c r="P14"/>
  <c r="R14"/>
  <c r="U14"/>
  <c r="W14"/>
  <c r="Y14"/>
  <c r="AB14"/>
  <c r="AA14"/>
  <c r="AG14"/>
  <c r="AI14"/>
  <c r="AK14"/>
  <c r="AT14"/>
  <c r="AU14"/>
  <c r="AM14"/>
  <c r="AO14"/>
  <c r="AQ14"/>
  <c r="AS14"/>
  <c r="H16"/>
  <c r="J16"/>
  <c r="L16"/>
  <c r="N16"/>
  <c r="P16"/>
  <c r="R16"/>
  <c r="U16"/>
  <c r="W16"/>
  <c r="Y16"/>
  <c r="AA16"/>
  <c r="AB16"/>
  <c r="AG16"/>
  <c r="AI16"/>
  <c r="AK16"/>
  <c r="AM16"/>
  <c r="AO16"/>
  <c r="AT16"/>
  <c r="AU16"/>
  <c r="AQ16"/>
  <c r="AS16"/>
  <c r="H21"/>
  <c r="J21"/>
  <c r="L21"/>
  <c r="N21"/>
  <c r="P21"/>
  <c r="R21"/>
  <c r="U21"/>
  <c r="W21"/>
  <c r="AB21"/>
  <c r="Y21"/>
  <c r="AA21"/>
  <c r="AG21"/>
  <c r="AI21"/>
  <c r="AK21"/>
  <c r="AT21"/>
  <c r="AU21"/>
  <c r="AM21"/>
  <c r="AO21"/>
  <c r="AQ21"/>
  <c r="AS21"/>
  <c r="H19"/>
  <c r="J19"/>
  <c r="L19"/>
  <c r="N19"/>
  <c r="P19"/>
  <c r="R19"/>
  <c r="U19"/>
  <c r="AB19"/>
  <c r="W19"/>
  <c r="Y19"/>
  <c r="AA19"/>
  <c r="AG19"/>
  <c r="AI19"/>
  <c r="AK19"/>
  <c r="AM19"/>
  <c r="AO19"/>
  <c r="AT19"/>
  <c r="AU19"/>
  <c r="AQ19"/>
  <c r="AS19"/>
  <c r="H20"/>
  <c r="J20"/>
  <c r="L20"/>
  <c r="N20"/>
  <c r="P20"/>
  <c r="R20"/>
  <c r="U20"/>
  <c r="W20"/>
  <c r="AB20"/>
  <c r="Y20"/>
  <c r="AA20"/>
  <c r="AG20"/>
  <c r="AI20"/>
  <c r="AK20"/>
  <c r="AM20"/>
  <c r="AO20"/>
  <c r="AQ20"/>
  <c r="AT20"/>
  <c r="AU20"/>
  <c r="AS20"/>
  <c r="H18"/>
  <c r="J18"/>
  <c r="L18"/>
  <c r="N18"/>
  <c r="P18"/>
  <c r="R18"/>
  <c r="U18"/>
  <c r="W18"/>
  <c r="Y18"/>
  <c r="AA18"/>
  <c r="AB18"/>
  <c r="AI18"/>
  <c r="AK18"/>
  <c r="AM18"/>
  <c r="AO18"/>
  <c r="AQ18"/>
  <c r="AT18"/>
  <c r="AS18"/>
  <c r="AG18"/>
  <c r="AU18"/>
  <c r="H23"/>
  <c r="J23"/>
  <c r="L23"/>
  <c r="N23"/>
  <c r="P23"/>
  <c r="R23"/>
  <c r="U23"/>
  <c r="W23"/>
  <c r="Y23"/>
  <c r="AA23"/>
  <c r="AB23"/>
  <c r="AG23"/>
  <c r="AI23"/>
  <c r="AT23"/>
  <c r="AU23"/>
  <c r="AK23"/>
  <c r="AM23"/>
  <c r="AO23"/>
  <c r="AQ23"/>
  <c r="AS23"/>
  <c r="H13"/>
  <c r="J13"/>
  <c r="L13"/>
  <c r="N13"/>
  <c r="P13"/>
  <c r="R13"/>
  <c r="U13"/>
  <c r="W13"/>
  <c r="Y13"/>
  <c r="AA13"/>
  <c r="AB13"/>
  <c r="AG13"/>
  <c r="AI13"/>
  <c r="AK13"/>
  <c r="AM13"/>
  <c r="AT13"/>
  <c r="AU13"/>
  <c r="AO13"/>
  <c r="AQ13"/>
  <c r="AS13"/>
  <c r="H26"/>
  <c r="J26"/>
  <c r="L26"/>
  <c r="N26"/>
  <c r="P26"/>
  <c r="R26"/>
  <c r="U26"/>
  <c r="W26"/>
  <c r="Y26"/>
  <c r="AA26"/>
  <c r="AB26"/>
  <c r="AG26"/>
  <c r="AI26"/>
  <c r="AT26"/>
  <c r="AU26"/>
  <c r="AV26"/>
  <c r="AK26"/>
  <c r="AM26"/>
  <c r="AO26"/>
  <c r="AQ26"/>
  <c r="AS26"/>
  <c r="H25"/>
  <c r="J25"/>
  <c r="L25"/>
  <c r="N25"/>
  <c r="P25"/>
  <c r="R25"/>
  <c r="U25"/>
  <c r="W25"/>
  <c r="Y25"/>
  <c r="AA25"/>
  <c r="AB25"/>
  <c r="AG25"/>
  <c r="AI25"/>
  <c r="AK25"/>
  <c r="AM25"/>
  <c r="AO25"/>
  <c r="AT25"/>
  <c r="AU25"/>
  <c r="AQ25"/>
  <c r="AS25"/>
  <c r="H24"/>
  <c r="P24"/>
  <c r="J24"/>
  <c r="L24"/>
  <c r="N24"/>
  <c r="R24"/>
  <c r="U24"/>
  <c r="W24"/>
  <c r="AB24"/>
  <c r="Y24"/>
  <c r="AA24"/>
  <c r="AG24"/>
  <c r="AI24"/>
  <c r="AK24"/>
  <c r="AT24"/>
  <c r="AU24"/>
  <c r="AM24"/>
  <c r="AO24"/>
  <c r="AQ24"/>
  <c r="AS24"/>
  <c r="S20"/>
  <c r="S14"/>
  <c r="S12"/>
  <c r="S22"/>
  <c r="S9"/>
  <c r="S8"/>
  <c r="AV8"/>
  <c r="S15"/>
  <c r="S7"/>
  <c r="S6"/>
  <c r="S5"/>
  <c r="AT48" i="12"/>
  <c r="AU48"/>
  <c r="AV48"/>
  <c r="AT15"/>
  <c r="AU15"/>
  <c r="AB5"/>
  <c r="AT30"/>
  <c r="AU30"/>
  <c r="AV30"/>
  <c r="AT19"/>
  <c r="AU19"/>
  <c r="AV19"/>
  <c r="AT33"/>
  <c r="AU33"/>
  <c r="AV33"/>
  <c r="AT16"/>
  <c r="AU16"/>
  <c r="AV16"/>
  <c r="AT8"/>
  <c r="AU8"/>
  <c r="AV8"/>
  <c r="AT12"/>
  <c r="AU12"/>
  <c r="AV12"/>
  <c r="AT47"/>
  <c r="AU47"/>
  <c r="AB38" i="11"/>
  <c r="S32"/>
  <c r="AU37"/>
  <c r="AB37"/>
  <c r="AB23"/>
  <c r="AU33"/>
  <c r="S33"/>
  <c r="AU18"/>
  <c r="AB18"/>
  <c r="AV18"/>
  <c r="AB25"/>
  <c r="AT28"/>
  <c r="AU28"/>
  <c r="AB28"/>
  <c r="AV28"/>
  <c r="AT30"/>
  <c r="AU30"/>
  <c r="AU24"/>
  <c r="AB48" i="12"/>
  <c r="AB15"/>
  <c r="AV15"/>
  <c r="AT5"/>
  <c r="AU5"/>
  <c r="AV5"/>
  <c r="AB30"/>
  <c r="AB19"/>
  <c r="AB33"/>
  <c r="S33"/>
  <c r="S44"/>
  <c r="AB16"/>
  <c r="S42"/>
  <c r="AB8"/>
  <c r="AB12"/>
  <c r="S12"/>
  <c r="AB47"/>
  <c r="AU9" i="11"/>
  <c r="AU8"/>
  <c r="AT67" i="8"/>
  <c r="AU67"/>
  <c r="AV67"/>
  <c r="AT65"/>
  <c r="AU65"/>
  <c r="AV65"/>
  <c r="AB68"/>
  <c r="AB67"/>
  <c r="S21" i="2"/>
  <c r="S22" i="11"/>
  <c r="S7" i="9"/>
  <c r="Q23" i="4"/>
  <c r="AT23"/>
  <c r="Q32"/>
  <c r="S22" i="3"/>
  <c r="S18" i="5"/>
  <c r="Q28" i="4"/>
  <c r="S24" i="11"/>
  <c r="S61" i="8"/>
  <c r="S21" i="9"/>
  <c r="Q24" i="4"/>
  <c r="Q34"/>
  <c r="Q22"/>
  <c r="Q12"/>
  <c r="S38" i="12"/>
  <c r="Q33" i="4"/>
  <c r="S26" i="3"/>
  <c r="AV26"/>
  <c r="S40" i="2"/>
  <c r="S6" i="1"/>
  <c r="S67" i="8"/>
  <c r="S22" i="9"/>
  <c r="S26" i="12"/>
  <c r="S21" i="3"/>
  <c r="S32" i="8"/>
  <c r="S9" i="2"/>
  <c r="S26" i="5"/>
  <c r="S31" i="8"/>
  <c r="AB31" i="6"/>
  <c r="S11"/>
  <c r="S30" i="11"/>
  <c r="AV30"/>
  <c r="S66" i="8"/>
  <c r="S10" i="9"/>
  <c r="S41" i="12"/>
  <c r="S23" i="11"/>
  <c r="S20"/>
  <c r="S19" i="5"/>
  <c r="AB11" i="9"/>
  <c r="AB10"/>
  <c r="AB5"/>
  <c r="AV5"/>
  <c r="AB8"/>
  <c r="AV8"/>
  <c r="AT6"/>
  <c r="AU6"/>
  <c r="AB20"/>
  <c r="AB14"/>
  <c r="AB15"/>
  <c r="AB9"/>
  <c r="AB7"/>
  <c r="AB6"/>
  <c r="S35" i="1"/>
  <c r="AB14" i="11"/>
  <c r="S7" i="2"/>
  <c r="AV7"/>
  <c r="S28" i="8"/>
  <c r="S35" i="11"/>
  <c r="AT36"/>
  <c r="AU36"/>
  <c r="AB33"/>
  <c r="AV33"/>
  <c r="AB27"/>
  <c r="AV27"/>
  <c r="AB24"/>
  <c r="AV24"/>
  <c r="AT22"/>
  <c r="AU22"/>
  <c r="AV22"/>
  <c r="S15"/>
  <c r="AV15"/>
  <c r="AT31"/>
  <c r="AU31"/>
  <c r="AV31"/>
  <c r="AT5"/>
  <c r="AU5"/>
  <c r="AV5"/>
  <c r="AB16"/>
  <c r="AT17"/>
  <c r="AT13"/>
  <c r="AU13"/>
  <c r="AV13"/>
  <c r="AT12"/>
  <c r="AU12"/>
  <c r="AV12"/>
  <c r="AB7"/>
  <c r="AT20"/>
  <c r="AU20"/>
  <c r="AT10"/>
  <c r="AU10"/>
  <c r="AB10"/>
  <c r="AV10"/>
  <c r="AT26"/>
  <c r="AU26"/>
  <c r="AT14"/>
  <c r="AU14"/>
  <c r="AV23"/>
  <c r="AB9"/>
  <c r="S11"/>
  <c r="AT16"/>
  <c r="AB17"/>
  <c r="S17"/>
  <c r="AB13"/>
  <c r="AB12"/>
  <c r="AB26"/>
  <c r="AT39" i="12"/>
  <c r="AU39"/>
  <c r="S39"/>
  <c r="AB40"/>
  <c r="AB36"/>
  <c r="AB32"/>
  <c r="S32"/>
  <c r="AT22"/>
  <c r="AU22"/>
  <c r="AV22"/>
  <c r="AT42"/>
  <c r="AU42"/>
  <c r="AV42"/>
  <c r="AB42"/>
  <c r="AB10"/>
  <c r="AV10"/>
  <c r="AT46"/>
  <c r="AU46"/>
  <c r="AV46"/>
  <c r="S46"/>
  <c r="AB26"/>
  <c r="AT45"/>
  <c r="AU45"/>
  <c r="AV45"/>
  <c r="S45"/>
  <c r="AB27"/>
  <c r="S27"/>
  <c r="AB39"/>
  <c r="AU41"/>
  <c r="AB41"/>
  <c r="AB43"/>
  <c r="AB14"/>
  <c r="AV14"/>
  <c r="AB22"/>
  <c r="S19"/>
  <c r="AT6"/>
  <c r="AU6"/>
  <c r="AV6"/>
  <c r="S6"/>
  <c r="AU16" i="11"/>
  <c r="AU17"/>
  <c r="AT40" i="1"/>
  <c r="AU40"/>
  <c r="AT41"/>
  <c r="S41"/>
  <c r="S36"/>
  <c r="AT32"/>
  <c r="AU32"/>
  <c r="AV32"/>
  <c r="S32"/>
  <c r="AB30"/>
  <c r="AB24"/>
  <c r="AB20"/>
  <c r="AT29"/>
  <c r="AU29"/>
  <c r="AB26"/>
  <c r="S16"/>
  <c r="AT15"/>
  <c r="AU15"/>
  <c r="S21"/>
  <c r="AT33"/>
  <c r="AB6"/>
  <c r="AB9"/>
  <c r="S40"/>
  <c r="AV40"/>
  <c r="AT36"/>
  <c r="AT30"/>
  <c r="AU30"/>
  <c r="S30"/>
  <c r="AV30"/>
  <c r="S25"/>
  <c r="AT14"/>
  <c r="AB14"/>
  <c r="AT31"/>
  <c r="AU31"/>
  <c r="AB23"/>
  <c r="AT20"/>
  <c r="S20"/>
  <c r="S18"/>
  <c r="AT16"/>
  <c r="AU16"/>
  <c r="AB16"/>
  <c r="AT35"/>
  <c r="AU35"/>
  <c r="S15"/>
  <c r="AV15"/>
  <c r="AB13"/>
  <c r="AB7"/>
  <c r="S33"/>
  <c r="AV33"/>
  <c r="AT10"/>
  <c r="AU10"/>
  <c r="AB10"/>
  <c r="AV10"/>
  <c r="AU36"/>
  <c r="Z35" i="4"/>
  <c r="Q35"/>
  <c r="Q25"/>
  <c r="Q26"/>
  <c r="AT26"/>
  <c r="AR24"/>
  <c r="AS24"/>
  <c r="AT24"/>
  <c r="AR20"/>
  <c r="AS20"/>
  <c r="AR18"/>
  <c r="AS18"/>
  <c r="Q18"/>
  <c r="Z30"/>
  <c r="Q29"/>
  <c r="Q31"/>
  <c r="Z27"/>
  <c r="Q27"/>
  <c r="AR35"/>
  <c r="AS35"/>
  <c r="AT35"/>
  <c r="AR34"/>
  <c r="AS34"/>
  <c r="Z34"/>
  <c r="AT34"/>
  <c r="AR33"/>
  <c r="AS33"/>
  <c r="Z33"/>
  <c r="AT33"/>
  <c r="AR32"/>
  <c r="AS32"/>
  <c r="Z32"/>
  <c r="AT32"/>
  <c r="AR22"/>
  <c r="AS22"/>
  <c r="Z22"/>
  <c r="AT22"/>
  <c r="AR25"/>
  <c r="AS25"/>
  <c r="Z25"/>
  <c r="Q11"/>
  <c r="AR12"/>
  <c r="AS12"/>
  <c r="Z20"/>
  <c r="AR30"/>
  <c r="AS30"/>
  <c r="AT30"/>
  <c r="AR29"/>
  <c r="AS29"/>
  <c r="AT29"/>
  <c r="Z29"/>
  <c r="AR31"/>
  <c r="AS31"/>
  <c r="AT31"/>
  <c r="Z31"/>
  <c r="Q9"/>
  <c r="AR27"/>
  <c r="AS27"/>
  <c r="AT27"/>
  <c r="AT23" i="3"/>
  <c r="AU23"/>
  <c r="S23"/>
  <c r="AB22"/>
  <c r="AT11"/>
  <c r="AB15"/>
  <c r="AT6"/>
  <c r="AU6"/>
  <c r="AT25"/>
  <c r="AB7"/>
  <c r="AB18" i="10"/>
  <c r="AT34"/>
  <c r="AU34"/>
  <c r="AV34"/>
  <c r="S34"/>
  <c r="AT41"/>
  <c r="AU41"/>
  <c r="AT42"/>
  <c r="AT33"/>
  <c r="AU33"/>
  <c r="S33"/>
  <c r="AV33"/>
  <c r="AT36"/>
  <c r="AU36"/>
  <c r="AV36"/>
  <c r="AT25"/>
  <c r="AU25"/>
  <c r="AT23"/>
  <c r="AU23"/>
  <c r="AB32"/>
  <c r="AT31"/>
  <c r="AU31"/>
  <c r="S31"/>
  <c r="AT39"/>
  <c r="AU39"/>
  <c r="AT35"/>
  <c r="AU35"/>
  <c r="AV35"/>
  <c r="AB35"/>
  <c r="S26"/>
  <c r="AT28"/>
  <c r="AU28"/>
  <c r="S28"/>
  <c r="AV28"/>
  <c r="AT27"/>
  <c r="AU27"/>
  <c r="AB27"/>
  <c r="AB20"/>
  <c r="AT22"/>
  <c r="AU22"/>
  <c r="AT16"/>
  <c r="AU16"/>
  <c r="AB16"/>
  <c r="AT21"/>
  <c r="AT15"/>
  <c r="AU15"/>
  <c r="AB15"/>
  <c r="S15"/>
  <c r="AV15"/>
  <c r="AT19"/>
  <c r="AB11"/>
  <c r="S11"/>
  <c r="AT37"/>
  <c r="AU37"/>
  <c r="AB37"/>
  <c r="AB40"/>
  <c r="AT9"/>
  <c r="S9"/>
  <c r="AV9"/>
  <c r="AT8"/>
  <c r="AU8"/>
  <c r="AT7"/>
  <c r="AU7"/>
  <c r="S7"/>
  <c r="AB30"/>
  <c r="AT5"/>
  <c r="S5"/>
  <c r="AT10"/>
  <c r="AU10"/>
  <c r="AT6"/>
  <c r="AU6"/>
  <c r="S38"/>
  <c r="AV38"/>
  <c r="AT18"/>
  <c r="AU18"/>
  <c r="AV18"/>
  <c r="AB42"/>
  <c r="S42"/>
  <c r="AB36"/>
  <c r="S36"/>
  <c r="AT32"/>
  <c r="AB31"/>
  <c r="S35"/>
  <c r="AT29"/>
  <c r="AU29"/>
  <c r="AT26"/>
  <c r="AU26"/>
  <c r="AV26"/>
  <c r="AB26"/>
  <c r="S27"/>
  <c r="AV27"/>
  <c r="AT14"/>
  <c r="AU14"/>
  <c r="AV14"/>
  <c r="AT17"/>
  <c r="AU17"/>
  <c r="AB17"/>
  <c r="S17"/>
  <c r="AV17"/>
  <c r="AT20"/>
  <c r="AU20"/>
  <c r="AV20"/>
  <c r="AB22"/>
  <c r="S22"/>
  <c r="AV22"/>
  <c r="AB21"/>
  <c r="AT24"/>
  <c r="AU24"/>
  <c r="AB24"/>
  <c r="AV24"/>
  <c r="AT11"/>
  <c r="AT13"/>
  <c r="AU13"/>
  <c r="AT12"/>
  <c r="AU12"/>
  <c r="AB12"/>
  <c r="S12"/>
  <c r="AV12"/>
  <c r="AT40"/>
  <c r="AB9"/>
  <c r="AT30"/>
  <c r="AB5"/>
  <c r="AU42"/>
  <c r="AV42"/>
  <c r="AU21"/>
  <c r="AU19"/>
  <c r="AV37"/>
  <c r="AU9"/>
  <c r="AU5"/>
  <c r="AV5"/>
  <c r="AU32"/>
  <c r="AV32"/>
  <c r="AU11"/>
  <c r="AV11"/>
  <c r="AU40"/>
  <c r="AV40"/>
  <c r="AU30"/>
  <c r="AV30"/>
  <c r="AB72" i="8"/>
  <c r="S72"/>
  <c r="AT68"/>
  <c r="AU68"/>
  <c r="S68"/>
  <c r="AB65"/>
  <c r="S65"/>
  <c r="AT73"/>
  <c r="AU73"/>
  <c r="AB73"/>
  <c r="AT26"/>
  <c r="AU26"/>
  <c r="AV26"/>
  <c r="AB26"/>
  <c r="AT59"/>
  <c r="AU59"/>
  <c r="AB66"/>
  <c r="AT11"/>
  <c r="AU11"/>
  <c r="AV11"/>
  <c r="AB69"/>
  <c r="AT34"/>
  <c r="AU34"/>
  <c r="AB34"/>
  <c r="AT70"/>
  <c r="AU70"/>
  <c r="AB70"/>
  <c r="AT60"/>
  <c r="AU60"/>
  <c r="AV60"/>
  <c r="AT61"/>
  <c r="AU61"/>
  <c r="AB61"/>
  <c r="AT33"/>
  <c r="AU33"/>
  <c r="AB33"/>
  <c r="AT62"/>
  <c r="AU62"/>
  <c r="AV62"/>
  <c r="AB62"/>
  <c r="AT31"/>
  <c r="AU31"/>
  <c r="AB71"/>
  <c r="AT44"/>
  <c r="AU44"/>
  <c r="AV44"/>
  <c r="AT58"/>
  <c r="AU58"/>
  <c r="AV58"/>
  <c r="S55"/>
  <c r="AT53"/>
  <c r="AU53"/>
  <c r="AB53"/>
  <c r="AT37"/>
  <c r="AU37"/>
  <c r="AB52"/>
  <c r="AT42"/>
  <c r="AU42"/>
  <c r="AV42"/>
  <c r="AT56"/>
  <c r="AU56"/>
  <c r="AT30"/>
  <c r="AU30"/>
  <c r="AT54"/>
  <c r="AU54"/>
  <c r="AB54"/>
  <c r="AT43"/>
  <c r="AU43"/>
  <c r="AV43"/>
  <c r="AT49"/>
  <c r="AU49"/>
  <c r="AV49"/>
  <c r="AB28"/>
  <c r="AT23"/>
  <c r="AU23"/>
  <c r="S57"/>
  <c r="S38"/>
  <c r="AT27"/>
  <c r="AU27"/>
  <c r="AB51"/>
  <c r="AT32"/>
  <c r="AU32"/>
  <c r="AB32"/>
  <c r="AV32"/>
  <c r="AT13"/>
  <c r="AU13"/>
  <c r="AT74"/>
  <c r="AU74"/>
  <c r="AB74"/>
  <c r="AT16"/>
  <c r="AU16"/>
  <c r="AB16"/>
  <c r="AB25"/>
  <c r="AT22"/>
  <c r="AU22"/>
  <c r="AV22"/>
  <c r="AB22"/>
  <c r="AT15"/>
  <c r="AU15"/>
  <c r="AB15"/>
  <c r="AT64"/>
  <c r="AU64"/>
  <c r="AV64"/>
  <c r="AB64"/>
  <c r="AT7"/>
  <c r="AU7"/>
  <c r="AB7"/>
  <c r="AB9"/>
  <c r="AT5"/>
  <c r="AU5"/>
  <c r="AB19"/>
  <c r="AT18"/>
  <c r="AU18"/>
  <c r="AV18"/>
  <c r="AT72"/>
  <c r="AU72"/>
  <c r="AV72"/>
  <c r="AB59"/>
  <c r="S59"/>
  <c r="AV59"/>
  <c r="AT66"/>
  <c r="AU66"/>
  <c r="AV66"/>
  <c r="AB11"/>
  <c r="AT69"/>
  <c r="AU69"/>
  <c r="AT12"/>
  <c r="AU12"/>
  <c r="AB60"/>
  <c r="AT39"/>
  <c r="AU39"/>
  <c r="AT47"/>
  <c r="AU47"/>
  <c r="AV47"/>
  <c r="AB31"/>
  <c r="AT46"/>
  <c r="AU46"/>
  <c r="S46"/>
  <c r="AV46"/>
  <c r="AT71"/>
  <c r="AU71"/>
  <c r="AV71"/>
  <c r="AT45"/>
  <c r="AU45"/>
  <c r="AV45"/>
  <c r="S45"/>
  <c r="AB58"/>
  <c r="AT55"/>
  <c r="AU55"/>
  <c r="AB55"/>
  <c r="AT40"/>
  <c r="AU40"/>
  <c r="AV40"/>
  <c r="AB37"/>
  <c r="AV37"/>
  <c r="AT50"/>
  <c r="AU50"/>
  <c r="AT52"/>
  <c r="AU52"/>
  <c r="AB42"/>
  <c r="AT8"/>
  <c r="AU8"/>
  <c r="AT63"/>
  <c r="AU63"/>
  <c r="AV63"/>
  <c r="AB63"/>
  <c r="AT35"/>
  <c r="AU35"/>
  <c r="AB35"/>
  <c r="AT6"/>
  <c r="AU6"/>
  <c r="AV6"/>
  <c r="AB6"/>
  <c r="AT41"/>
  <c r="AU41"/>
  <c r="AB41"/>
  <c r="AB49"/>
  <c r="AT28"/>
  <c r="AU28"/>
  <c r="AV28"/>
  <c r="AB23"/>
  <c r="AT57"/>
  <c r="AU57"/>
  <c r="AT36"/>
  <c r="AU36"/>
  <c r="AV36"/>
  <c r="AB36"/>
  <c r="S36"/>
  <c r="AT38"/>
  <c r="AB38"/>
  <c r="AT51"/>
  <c r="AU51"/>
  <c r="AB29"/>
  <c r="AV29"/>
  <c r="AB13"/>
  <c r="AV13"/>
  <c r="AT24"/>
  <c r="AU24"/>
  <c r="AV24"/>
  <c r="AT25"/>
  <c r="AU25"/>
  <c r="AV25"/>
  <c r="AT20"/>
  <c r="AU20"/>
  <c r="S20"/>
  <c r="AT14"/>
  <c r="AU14"/>
  <c r="S22"/>
  <c r="AT21"/>
  <c r="AU21"/>
  <c r="S15"/>
  <c r="AV15"/>
  <c r="AT17"/>
  <c r="AU17"/>
  <c r="AB17"/>
  <c r="AV17"/>
  <c r="S64"/>
  <c r="AT10"/>
  <c r="AU10"/>
  <c r="AB10"/>
  <c r="S7"/>
  <c r="AV7"/>
  <c r="AT9"/>
  <c r="AU9"/>
  <c r="AV9"/>
  <c r="S5"/>
  <c r="AT19"/>
  <c r="AU19"/>
  <c r="AV19"/>
  <c r="S18"/>
  <c r="AV68"/>
  <c r="S44"/>
  <c r="AB48"/>
  <c r="AU38"/>
  <c r="AV38"/>
  <c r="AB44"/>
  <c r="AT47" i="2"/>
  <c r="AU47"/>
  <c r="AV47"/>
  <c r="AB49"/>
  <c r="AV49"/>
  <c r="AT45"/>
  <c r="AU45"/>
  <c r="AB38"/>
  <c r="AT41"/>
  <c r="AU41"/>
  <c r="S37"/>
  <c r="AT37"/>
  <c r="AU37"/>
  <c r="AB46"/>
  <c r="AT50"/>
  <c r="AU50"/>
  <c r="AB50"/>
  <c r="AB30"/>
  <c r="AB10"/>
  <c r="AV10"/>
  <c r="AB12"/>
  <c r="AB20"/>
  <c r="AB11"/>
  <c r="AT52"/>
  <c r="AU52"/>
  <c r="AV52"/>
  <c r="S50"/>
  <c r="AV50"/>
  <c r="AB37"/>
  <c r="AV37"/>
  <c r="AB45"/>
  <c r="AV45"/>
  <c r="AB51"/>
  <c r="AV51"/>
  <c r="AB41"/>
  <c r="AV41"/>
  <c r="AB40"/>
  <c r="AV40"/>
  <c r="AB24"/>
  <c r="AB31"/>
  <c r="S31"/>
  <c r="AV31"/>
  <c r="AB27"/>
  <c r="AB15"/>
  <c r="AV15"/>
  <c r="AV16" i="11"/>
  <c r="AV31" i="10"/>
  <c r="AV41" i="12"/>
  <c r="AV40"/>
  <c r="AB46"/>
  <c r="AV43"/>
  <c r="AV39"/>
  <c r="AV32"/>
  <c r="AB38"/>
  <c r="AT35"/>
  <c r="AU35"/>
  <c r="AB25"/>
  <c r="AT44"/>
  <c r="AU44"/>
  <c r="AV44"/>
  <c r="AB45"/>
  <c r="AT38"/>
  <c r="AU38"/>
  <c r="AV38"/>
  <c r="AB35"/>
  <c r="AT25"/>
  <c r="AU25"/>
  <c r="AV25"/>
  <c r="AB44"/>
  <c r="AB6"/>
  <c r="AT24" i="3"/>
  <c r="AU24"/>
  <c r="AB24"/>
  <c r="S25"/>
  <c r="AB27"/>
  <c r="AU11"/>
  <c r="AB13"/>
  <c r="AT10"/>
  <c r="AU10"/>
  <c r="AT8"/>
  <c r="AU8"/>
  <c r="AB8"/>
  <c r="S20"/>
  <c r="S19"/>
  <c r="S17"/>
  <c r="S6"/>
  <c r="AU25"/>
  <c r="AT27"/>
  <c r="AU27"/>
  <c r="AB11"/>
  <c r="AT15"/>
  <c r="AU15"/>
  <c r="AV15"/>
  <c r="AT7"/>
  <c r="AU7"/>
  <c r="S7"/>
  <c r="AV7"/>
  <c r="S9"/>
  <c r="AB5"/>
  <c r="AV11" i="2"/>
  <c r="AV9"/>
  <c r="AV6"/>
  <c r="AV35" i="12"/>
  <c r="S18" i="9"/>
  <c r="AV18"/>
  <c r="S13"/>
  <c r="S15"/>
  <c r="AV15"/>
  <c r="S11"/>
  <c r="S29" i="2"/>
  <c r="AV29"/>
  <c r="S24"/>
  <c r="AV13" i="9"/>
  <c r="AV10"/>
  <c r="AT22"/>
  <c r="AT19"/>
  <c r="AU19"/>
  <c r="AV7"/>
  <c r="AU22"/>
  <c r="AB22"/>
  <c r="AV22"/>
  <c r="AB19"/>
  <c r="AV19"/>
  <c r="AT21"/>
  <c r="AU21"/>
  <c r="AB21"/>
  <c r="AV21"/>
  <c r="AB17"/>
  <c r="AV17"/>
  <c r="AU11"/>
  <c r="AV11"/>
  <c r="AT14"/>
  <c r="AU14"/>
  <c r="AV14"/>
  <c r="S9"/>
  <c r="AV16"/>
  <c r="AV12"/>
  <c r="AV20"/>
  <c r="AV9"/>
  <c r="AV6"/>
  <c r="S8" i="2"/>
  <c r="AV8"/>
  <c r="AT44"/>
  <c r="AU44"/>
  <c r="S5"/>
  <c r="AV5"/>
  <c r="S18"/>
  <c r="S30"/>
  <c r="AV30"/>
  <c r="S51" i="8"/>
  <c r="AV51"/>
  <c r="S16"/>
  <c r="S41"/>
  <c r="S50"/>
  <c r="S43"/>
  <c r="AB39"/>
  <c r="S39"/>
  <c r="S74"/>
  <c r="S8"/>
  <c r="S62"/>
  <c r="S69"/>
  <c r="AV69"/>
  <c r="S10"/>
  <c r="S23" i="10"/>
  <c r="AV23"/>
  <c r="S12" i="3"/>
  <c r="S10"/>
  <c r="S18"/>
  <c r="S6" i="7"/>
  <c r="AV6"/>
  <c r="S9"/>
  <c r="AV9"/>
  <c r="Q6" i="4"/>
  <c r="AT6"/>
  <c r="Q20"/>
  <c r="AT20"/>
  <c r="S17" i="1"/>
  <c r="S11"/>
  <c r="S28"/>
  <c r="AB41"/>
  <c r="AT37"/>
  <c r="AU37"/>
  <c r="AV37"/>
  <c r="AB36"/>
  <c r="AT28"/>
  <c r="AU28"/>
  <c r="AB28"/>
  <c r="AV28"/>
  <c r="AB32"/>
  <c r="S23"/>
  <c r="AU20"/>
  <c r="AT34"/>
  <c r="AU34"/>
  <c r="AV34"/>
  <c r="AB34"/>
  <c r="AT18"/>
  <c r="AU18"/>
  <c r="AV18"/>
  <c r="AB18"/>
  <c r="AB29"/>
  <c r="S29"/>
  <c r="AV29"/>
  <c r="AT26"/>
  <c r="AU26"/>
  <c r="S26"/>
  <c r="AT17"/>
  <c r="AU17"/>
  <c r="AB17"/>
  <c r="AV17"/>
  <c r="AB35"/>
  <c r="AB15"/>
  <c r="AT21"/>
  <c r="AU21"/>
  <c r="AB21"/>
  <c r="AV21"/>
  <c r="AT13"/>
  <c r="AU13"/>
  <c r="S13"/>
  <c r="AV13"/>
  <c r="AT22"/>
  <c r="AU22"/>
  <c r="S22"/>
  <c r="AT7"/>
  <c r="AU7"/>
  <c r="S7"/>
  <c r="AT12"/>
  <c r="AU12"/>
  <c r="S9"/>
  <c r="AV9"/>
  <c r="AB8"/>
  <c r="AV36"/>
  <c r="AV20"/>
  <c r="AB40"/>
  <c r="AU41"/>
  <c r="AV41"/>
  <c r="AB37"/>
  <c r="S37"/>
  <c r="AT27"/>
  <c r="AU27"/>
  <c r="AV27"/>
  <c r="AB27"/>
  <c r="AT19"/>
  <c r="AU19"/>
  <c r="AB19"/>
  <c r="S19"/>
  <c r="AV19"/>
  <c r="AT38"/>
  <c r="AU38"/>
  <c r="AB38"/>
  <c r="AV38"/>
  <c r="AT25"/>
  <c r="AU25"/>
  <c r="AB25"/>
  <c r="AV25"/>
  <c r="AU14"/>
  <c r="S14"/>
  <c r="AV14"/>
  <c r="AT24"/>
  <c r="AU24"/>
  <c r="AV24"/>
  <c r="AT39"/>
  <c r="AU39"/>
  <c r="AV39"/>
  <c r="S39"/>
  <c r="S31"/>
  <c r="AB12"/>
  <c r="S12"/>
  <c r="AU33"/>
  <c r="AT6"/>
  <c r="AU6"/>
  <c r="AV6"/>
  <c r="AT11"/>
  <c r="AU11"/>
  <c r="AB11"/>
  <c r="AV11"/>
  <c r="AT8"/>
  <c r="AU8"/>
  <c r="AV8"/>
  <c r="S8"/>
  <c r="S37" i="11"/>
  <c r="AV37"/>
  <c r="AV26"/>
  <c r="AV34"/>
  <c r="AT32"/>
  <c r="AU32"/>
  <c r="AV32"/>
  <c r="AB29"/>
  <c r="AT19"/>
  <c r="AU19"/>
  <c r="AB11"/>
  <c r="AB20"/>
  <c r="AV20"/>
  <c r="AT6"/>
  <c r="AU6"/>
  <c r="AT38"/>
  <c r="AU38"/>
  <c r="AV38"/>
  <c r="AT29"/>
  <c r="AU29"/>
  <c r="AB19"/>
  <c r="AT11"/>
  <c r="AU11"/>
  <c r="AV11"/>
  <c r="AB8"/>
  <c r="AB6"/>
  <c r="S14"/>
  <c r="AV14"/>
  <c r="AV8"/>
  <c r="AV17"/>
  <c r="S38"/>
  <c r="S6"/>
  <c r="S29"/>
  <c r="AV29"/>
  <c r="S36"/>
  <c r="AV36"/>
  <c r="S9"/>
  <c r="AV9"/>
  <c r="AV19"/>
  <c r="S36" i="12"/>
  <c r="AV36"/>
  <c r="S29"/>
  <c r="AV29"/>
  <c r="S25" i="6"/>
  <c r="AV25"/>
  <c r="S23"/>
  <c r="AV18" i="12"/>
  <c r="AV37"/>
  <c r="AV9"/>
  <c r="AV47"/>
  <c r="AV26"/>
  <c r="AV31"/>
  <c r="AV11"/>
  <c r="AV27"/>
  <c r="S7" i="6"/>
  <c r="AV7"/>
  <c r="S28"/>
  <c r="AV28"/>
  <c r="S22"/>
  <c r="AV22"/>
  <c r="AV6" i="11"/>
  <c r="AV16" i="1"/>
  <c r="AV19" i="10"/>
  <c r="AV10"/>
  <c r="AV6"/>
  <c r="AV25"/>
  <c r="AV39"/>
  <c r="AV13"/>
  <c r="AV8"/>
  <c r="AV7"/>
  <c r="AV20" i="5"/>
  <c r="AV19"/>
  <c r="AU12"/>
  <c r="AV22"/>
  <c r="AV14"/>
  <c r="AV12"/>
  <c r="AU9"/>
  <c r="AV18"/>
  <c r="AV5"/>
  <c r="AV7"/>
  <c r="AV9"/>
  <c r="AV6"/>
  <c r="AV15"/>
  <c r="S21"/>
  <c r="AV21"/>
  <c r="S10"/>
  <c r="AV10"/>
  <c r="S24"/>
  <c r="AV24"/>
  <c r="S17"/>
  <c r="AV17"/>
  <c r="S11"/>
  <c r="AV11"/>
  <c r="S25"/>
  <c r="AV25"/>
  <c r="S16"/>
  <c r="AV16"/>
  <c r="S13"/>
  <c r="AV13"/>
  <c r="S23"/>
  <c r="AV23"/>
  <c r="AV24" i="6"/>
  <c r="AU23"/>
  <c r="AV20"/>
  <c r="AV16"/>
  <c r="AV15"/>
  <c r="AV11"/>
  <c r="AV10"/>
  <c r="AV8"/>
  <c r="AU21"/>
  <c r="AV23"/>
  <c r="AV30"/>
  <c r="AV29"/>
  <c r="AU27"/>
  <c r="AV27"/>
  <c r="AV19"/>
  <c r="AV13"/>
  <c r="AV5"/>
  <c r="AV21"/>
  <c r="AT12"/>
  <c r="AU12"/>
  <c r="AT9"/>
  <c r="AU9"/>
  <c r="S26"/>
  <c r="AV26"/>
  <c r="AV9"/>
  <c r="AV12"/>
  <c r="AU18" i="2"/>
  <c r="AV18"/>
  <c r="AV24"/>
  <c r="AV46"/>
  <c r="AV35"/>
  <c r="AV13"/>
  <c r="AV14"/>
  <c r="AV44"/>
  <c r="AV21"/>
  <c r="AV36"/>
  <c r="AV38"/>
  <c r="AV22" i="3"/>
  <c r="AB19"/>
  <c r="AT16"/>
  <c r="AU16"/>
  <c r="AV25"/>
  <c r="S27"/>
  <c r="S11"/>
  <c r="AV11"/>
  <c r="AB14"/>
  <c r="S14"/>
  <c r="AT13"/>
  <c r="AU13"/>
  <c r="AV13"/>
  <c r="S8"/>
  <c r="AV8"/>
  <c r="AV20"/>
  <c r="AT12"/>
  <c r="AU12"/>
  <c r="AT9"/>
  <c r="AU9"/>
  <c r="AT5"/>
  <c r="AU5"/>
  <c r="AV12"/>
  <c r="AV6"/>
  <c r="AV5"/>
  <c r="AB23"/>
  <c r="S24"/>
  <c r="AT19"/>
  <c r="AT22"/>
  <c r="AU22"/>
  <c r="AT17"/>
  <c r="AU17"/>
  <c r="AV17"/>
  <c r="AB17"/>
  <c r="AT21"/>
  <c r="AU21"/>
  <c r="AB21"/>
  <c r="S16"/>
  <c r="AV16"/>
  <c r="AT18"/>
  <c r="AB18"/>
  <c r="AT14"/>
  <c r="AB10"/>
  <c r="AV10"/>
  <c r="AB9"/>
  <c r="AV27"/>
  <c r="AV23"/>
  <c r="AV24"/>
  <c r="AU19"/>
  <c r="AV19"/>
  <c r="AV21"/>
  <c r="AU18"/>
  <c r="AV18"/>
  <c r="AU14"/>
  <c r="AV9"/>
  <c r="AV14"/>
  <c r="AV12" i="1"/>
  <c r="AV31"/>
  <c r="AV7"/>
  <c r="AV22"/>
  <c r="AV35"/>
  <c r="AV26"/>
  <c r="AS28" i="4"/>
  <c r="AT28"/>
  <c r="AT8"/>
  <c r="AT9"/>
  <c r="AT25"/>
  <c r="AT10"/>
  <c r="AT11"/>
  <c r="AT12"/>
  <c r="AT18"/>
  <c r="AT16"/>
  <c r="AV7" i="7"/>
  <c r="AV10"/>
  <c r="AV5"/>
  <c r="S8"/>
  <c r="AV8"/>
  <c r="AV20" i="8"/>
  <c r="AV74"/>
  <c r="AV35"/>
  <c r="AV55"/>
  <c r="AV31"/>
  <c r="S70"/>
  <c r="AV70"/>
  <c r="AT48"/>
  <c r="AU48"/>
  <c r="AV48"/>
  <c r="AB40"/>
  <c r="S40"/>
  <c r="AB8"/>
  <c r="AB43"/>
  <c r="AV39"/>
  <c r="AV41"/>
  <c r="AV10"/>
  <c r="AV5"/>
  <c r="AV54"/>
  <c r="AV53"/>
  <c r="AB50"/>
  <c r="AV50"/>
  <c r="AB30"/>
  <c r="AV30"/>
  <c r="AB21"/>
  <c r="AV21"/>
  <c r="S19"/>
  <c r="AB18"/>
  <c r="S52"/>
  <c r="AV52"/>
  <c r="AV56"/>
  <c r="AV8"/>
  <c r="AV16"/>
  <c r="AV33"/>
  <c r="AV61"/>
  <c r="AV73"/>
  <c r="AV14"/>
  <c r="S23"/>
  <c r="AV23"/>
</calcChain>
</file>

<file path=xl/sharedStrings.xml><?xml version="1.0" encoding="utf-8"?>
<sst xmlns="http://schemas.openxmlformats.org/spreadsheetml/2006/main" count="2199" uniqueCount="476">
  <si>
    <t>DOCENTE</t>
  </si>
  <si>
    <t>DATI NASCITA</t>
  </si>
  <si>
    <t xml:space="preserve">SERVIZIO DI RUOLO </t>
  </si>
  <si>
    <t>PUNTI</t>
  </si>
  <si>
    <t xml:space="preserve">SERVIZIO NON  DI RUOLO </t>
  </si>
  <si>
    <t>TOTALE  PUNTI</t>
  </si>
  <si>
    <t>I - ANZIANITA' DI SERVIZIO</t>
  </si>
  <si>
    <t xml:space="preserve">N. FIGLI INFERIRI A SEI ANNI </t>
  </si>
  <si>
    <t xml:space="preserve">ART. 21 </t>
  </si>
  <si>
    <t xml:space="preserve">ART. 33, C. 6 </t>
  </si>
  <si>
    <t>ART. 33, Cc. 5 E 7</t>
  </si>
  <si>
    <t>II - ESIGENZE DI FAMIGLIA</t>
  </si>
  <si>
    <t xml:space="preserve">PRECEDENZE </t>
  </si>
  <si>
    <t xml:space="preserve">N. FIGLI DI ETA' SUPERIORE AI SEI ANNI </t>
  </si>
  <si>
    <t>PER LA CURA E L'ASSISTENZA….</t>
  </si>
  <si>
    <t>SUPERAMENTO CONCORSO PER ACCESSO AL RUOLO</t>
  </si>
  <si>
    <t>DIPLOMA DI SPECIALIZZAZIONE</t>
  </si>
  <si>
    <t>DIPLOMA UNIVERSITARIO DI PRIMO LIVELLO</t>
  </si>
  <si>
    <t>CORSO DI PERFEZIONAMENTO DI DURATA ALMENO ANNUALE</t>
  </si>
  <si>
    <t>N. LAUREE ALMENO QUADRIENNALI OLTRE IL TITOLO DI ACCESSO</t>
  </si>
  <si>
    <t>DOTTORATO DI RICERCA</t>
  </si>
  <si>
    <t>CORSO DI LINGUISTICA E GLOTTOLOGIA</t>
  </si>
  <si>
    <t>TOTALE   PUNTI</t>
  </si>
  <si>
    <t>III - TITOLI   GENERALI</t>
  </si>
  <si>
    <t>PUNTEGGIO COMPLESSIVO</t>
  </si>
  <si>
    <t>PARZIALE    PUNTI</t>
  </si>
  <si>
    <t>CORBO MARIA</t>
  </si>
  <si>
    <t>VV</t>
  </si>
  <si>
    <t>MILETO</t>
  </si>
  <si>
    <t>PP</t>
  </si>
  <si>
    <t>LIBERTINO MARIA</t>
  </si>
  <si>
    <t>MARCELLO FILOMENA</t>
  </si>
  <si>
    <t>GIORDANO MARIA GRAZIA</t>
  </si>
  <si>
    <t>PRIMERANO ANNA</t>
  </si>
  <si>
    <t>RICONGIUNGIMENTO AL CONIUGE O AL GENITORE RESIDENTE IN COMUNE DELLA DIOCESI</t>
  </si>
  <si>
    <t>MESIANO CONCETTA ANTONIA</t>
  </si>
  <si>
    <t>ARCURI FRANCESCO</t>
  </si>
  <si>
    <t>AURELIO GAETANO</t>
  </si>
  <si>
    <t>TRIPALDI ANNAMARIA</t>
  </si>
  <si>
    <t>DE VITA DOMENICO</t>
  </si>
  <si>
    <t>SCHIRRIPA FRANCESCA</t>
  </si>
  <si>
    <t>SANTAGUIDA ANNUNZIATA</t>
  </si>
  <si>
    <t>RC</t>
  </si>
  <si>
    <t>GAUDENTE SILVANA</t>
  </si>
  <si>
    <t>MEDDIS FIORENZA</t>
  </si>
  <si>
    <t xml:space="preserve">PANTANO ANNA LIBERATA </t>
  </si>
  <si>
    <t>CZ</t>
  </si>
  <si>
    <t>PUGLIESE CATERINA</t>
  </si>
  <si>
    <t xml:space="preserve">NATALE FRANCESCA </t>
  </si>
  <si>
    <t>NESCI MARIA STELLA</t>
  </si>
  <si>
    <t>SCOLIERI FRANCESCANTONIO</t>
  </si>
  <si>
    <t>PAOLINI IOLANDA</t>
  </si>
  <si>
    <t>AQ</t>
  </si>
  <si>
    <t xml:space="preserve">VILONE CONCETTA </t>
  </si>
  <si>
    <t xml:space="preserve">RONDINELLI ROSA MARIA </t>
  </si>
  <si>
    <t>VACIRCA MARIA GIUSEPPINA</t>
  </si>
  <si>
    <t>PIPERNO MARIA APOLLONIA</t>
  </si>
  <si>
    <t>MARCELLO MARIELLA</t>
  </si>
  <si>
    <t>AVALLONE ASSUNTA</t>
  </si>
  <si>
    <t>ROSSI ANTONELLA</t>
  </si>
  <si>
    <t>CORIGLIANO ANTONIA</t>
  </si>
  <si>
    <t>DI BELLA ELISABETTA</t>
  </si>
  <si>
    <t>ZAPPONE MARIA DOMENICA</t>
  </si>
  <si>
    <t xml:space="preserve">DI NATOLO ANNA </t>
  </si>
  <si>
    <t>VENTRICE LINA</t>
  </si>
  <si>
    <t>CERAVOLO LOREDANA</t>
  </si>
  <si>
    <t>DI LIETO ANTONIO</t>
  </si>
  <si>
    <t>NA</t>
  </si>
  <si>
    <t>SANTORO ROSELLA</t>
  </si>
  <si>
    <t>KR</t>
  </si>
  <si>
    <t>DONATO TERESA</t>
  </si>
  <si>
    <t>LAURORA MARIO</t>
  </si>
  <si>
    <t>FRANCO TERESA</t>
  </si>
  <si>
    <t>SABATO CHIARINA</t>
  </si>
  <si>
    <t>CAPORALE IMMACOLATA</t>
  </si>
  <si>
    <t>SIRIANNI MICHELINA</t>
  </si>
  <si>
    <t>CRISTOFALO ANNA RITA</t>
  </si>
  <si>
    <t xml:space="preserve">ARABIA ROSINA </t>
  </si>
  <si>
    <t xml:space="preserve">LA ROSA ANNA </t>
  </si>
  <si>
    <t>LECCE SONIA NINFA</t>
  </si>
  <si>
    <t xml:space="preserve">TARANTINO ADRIANA </t>
  </si>
  <si>
    <t>RUSSO EUGENIA</t>
  </si>
  <si>
    <t>NESTICO' RITA</t>
  </si>
  <si>
    <t>LUCIA PATRIZIA</t>
  </si>
  <si>
    <t>CHIEFALI ELVIRA</t>
  </si>
  <si>
    <t>BARBIERI LAURA</t>
  </si>
  <si>
    <t>MERCURIO STEFANIA</t>
  </si>
  <si>
    <t>MAZZA ANGELA</t>
  </si>
  <si>
    <t>DE BIASE MARIA ANGELICA</t>
  </si>
  <si>
    <t>CS</t>
  </si>
  <si>
    <t>CONTE RUGGIERO CATERINA</t>
  </si>
  <si>
    <t>ANASTASIO LUCIA</t>
  </si>
  <si>
    <t>COLOCA FRANCESCA RAFFAELA</t>
  </si>
  <si>
    <t>DAMIANI GIACOMINA</t>
  </si>
  <si>
    <t>SALERNO GIUSEPPINA</t>
  </si>
  <si>
    <t>SIRLETO SAPIENZA</t>
  </si>
  <si>
    <t>CALARCO LUIGI</t>
  </si>
  <si>
    <t>ME</t>
  </si>
  <si>
    <t>ROCCA RITA</t>
  </si>
  <si>
    <t>CRISTOFALO PATRIZIA</t>
  </si>
  <si>
    <t>PARROTTA ANTONIETTA</t>
  </si>
  <si>
    <t>PARROTTA CATERINA</t>
  </si>
  <si>
    <t>RACHIELE ASSUNTA</t>
  </si>
  <si>
    <t>MANES ANTONELLA</t>
  </si>
  <si>
    <t>CALIO' MARIA CATERINA</t>
  </si>
  <si>
    <t>SODA SERAFINA</t>
  </si>
  <si>
    <t>ROSANO' ANTONIA</t>
  </si>
  <si>
    <t>CARNOVALE GILDA DOMENICA</t>
  </si>
  <si>
    <t>MARRA MARIA</t>
  </si>
  <si>
    <t>CILURZO MARISA</t>
  </si>
  <si>
    <t>TETI MARILENA</t>
  </si>
  <si>
    <t>PANCRAZIO ROSINA</t>
  </si>
  <si>
    <t>LAMEZIA</t>
  </si>
  <si>
    <t>TALARICO LUCIANA</t>
  </si>
  <si>
    <t>SCAVO MARIA</t>
  </si>
  <si>
    <t>AIELLO PATRIZIA</t>
  </si>
  <si>
    <t>BARBERIO IRIS</t>
  </si>
  <si>
    <t>DI BELLA RITA</t>
  </si>
  <si>
    <t>ROPERTO ANTONELLA</t>
  </si>
  <si>
    <t>MAGNONE ROSINA</t>
  </si>
  <si>
    <t xml:space="preserve">IORFIDA MARIA ANTONIETTA </t>
  </si>
  <si>
    <t>FRIJIA ANGELA</t>
  </si>
  <si>
    <t>TRAPASSO ANGIOLINA</t>
  </si>
  <si>
    <t>MANTELLO CARMELINA</t>
  </si>
  <si>
    <t>X</t>
  </si>
  <si>
    <t xml:space="preserve">STRANGIS TIZIANA </t>
  </si>
  <si>
    <t>CHIARELLA ANNUNZIATA</t>
  </si>
  <si>
    <t>CAPORALE PATRIZIA IDA</t>
  </si>
  <si>
    <t>DE SANDO MARIANNA</t>
  </si>
  <si>
    <t>COSENTINO ORNELLA NICOLINA</t>
  </si>
  <si>
    <t>MARCELLA MARIA ANTONIETTA</t>
  </si>
  <si>
    <t>MICALETTO ANTONIA</t>
  </si>
  <si>
    <t>BERNARDI CATERINA</t>
  </si>
  <si>
    <t xml:space="preserve">BRUNI GABRIELLA </t>
  </si>
  <si>
    <t>SMORTO MARIA GRAZIA</t>
  </si>
  <si>
    <t>MURACA ROSA ALBA</t>
  </si>
  <si>
    <t>MANCUSO FRANCESCHINA</t>
  </si>
  <si>
    <t>MAZZEI FRANCESCA</t>
  </si>
  <si>
    <t>SCARFO'  RITA</t>
  </si>
  <si>
    <t>TA</t>
  </si>
  <si>
    <t>RIOLO MARIA GIOVANNA</t>
  </si>
  <si>
    <t xml:space="preserve">BARBERIO ANGELA </t>
  </si>
  <si>
    <t>GRECO FILOMENA</t>
  </si>
  <si>
    <t>CRUDO ANTONIETTA</t>
  </si>
  <si>
    <t>BORRELLI ANTONIETTA</t>
  </si>
  <si>
    <t>CUSATO CARMELA</t>
  </si>
  <si>
    <t xml:space="preserve">SCUTIFERO ELISABETTA </t>
  </si>
  <si>
    <t>GENDUSO GIUSEPPINA</t>
  </si>
  <si>
    <t xml:space="preserve">FICO ANTONIETTA </t>
  </si>
  <si>
    <t>LOMBARDO ROSA</t>
  </si>
  <si>
    <t>PARISI ANTONELLA MARIA</t>
  </si>
  <si>
    <t>CAPUTO ANGELA</t>
  </si>
  <si>
    <t>GODINO ELISA</t>
  </si>
  <si>
    <t>PIRILLO MARIA</t>
  </si>
  <si>
    <t>CASACCIO VINCENZA</t>
  </si>
  <si>
    <t>LONGO DANIELA</t>
  </si>
  <si>
    <t>SCIDA VITTORIA</t>
  </si>
  <si>
    <t xml:space="preserve">SESTITO GIUSEPPE </t>
  </si>
  <si>
    <t>PIRILLO ANNAMARIA</t>
  </si>
  <si>
    <t>RUGGIERO RAFFAELLA CINZIA</t>
  </si>
  <si>
    <t xml:space="preserve">LANTIERI PAOLA </t>
  </si>
  <si>
    <t>PARRILLA EMILIO</t>
  </si>
  <si>
    <t>TO</t>
  </si>
  <si>
    <t>LIOTTI ANTONELLA</t>
  </si>
  <si>
    <t>pp</t>
  </si>
  <si>
    <t>SCIARROTTA FRANCA IDA</t>
  </si>
  <si>
    <t>CAPELLUPO SAVERIA</t>
  </si>
  <si>
    <t>PETROZZIELLO FILOMENA</t>
  </si>
  <si>
    <t>SANZONE GRAZIA</t>
  </si>
  <si>
    <t>CAMMAROTA FLAVIA</t>
  </si>
  <si>
    <t>SPINACI GIOVANNI</t>
  </si>
  <si>
    <t>CASACCIO ANNA</t>
  </si>
  <si>
    <t>DE LUCA CATERINA</t>
  </si>
  <si>
    <t>VI</t>
  </si>
  <si>
    <t>BUMBACA CATERINA</t>
  </si>
  <si>
    <t>PZ</t>
  </si>
  <si>
    <t>PACE VITTORIA VALENTINA</t>
  </si>
  <si>
    <t>FABIANI GIUSEPPINA ESTER</t>
  </si>
  <si>
    <t>MONTEDORO GRAZIA</t>
  </si>
  <si>
    <t xml:space="preserve">LUTRI ANTONIETTA </t>
  </si>
  <si>
    <t>CASSANO</t>
  </si>
  <si>
    <t xml:space="preserve">LA MOGLIE MARIA </t>
  </si>
  <si>
    <t>DE  FRANCO MARIA VITTORIA</t>
  </si>
  <si>
    <t>LE FOSSE MARIA</t>
  </si>
  <si>
    <t xml:space="preserve">VARLARO MARIA GIUSEPPA </t>
  </si>
  <si>
    <t>GIAMPIETRO MARIA FRANCA</t>
  </si>
  <si>
    <t>FORTUNATO DOMENICA</t>
  </si>
  <si>
    <t>ALBERTI FILOMENA</t>
  </si>
  <si>
    <t>MAIO RAFFAELLA</t>
  </si>
  <si>
    <t xml:space="preserve">CARNEVALE SARA </t>
  </si>
  <si>
    <t xml:space="preserve">SPADAFORA IPPOLITO MARCELLA </t>
  </si>
  <si>
    <t>EE</t>
  </si>
  <si>
    <t>LEO MARISA</t>
  </si>
  <si>
    <t>SEGRETI EMILIA</t>
  </si>
  <si>
    <t>CRISTIANI DANIELA</t>
  </si>
  <si>
    <t>LEONE ANTONIA</t>
  </si>
  <si>
    <t>INERI GIUSEPPINA</t>
  </si>
  <si>
    <t>GEMELLI ROBERTO ANTONIO</t>
  </si>
  <si>
    <t>MAZZUCA ROSETTA</t>
  </si>
  <si>
    <t>CARUSO NELLY MARIA</t>
  </si>
  <si>
    <t xml:space="preserve">GALLO MARIA GABRIELLA </t>
  </si>
  <si>
    <t>MELCHIONNA ANTONIA</t>
  </si>
  <si>
    <t xml:space="preserve">GABELLINI RAFFAELA </t>
  </si>
  <si>
    <t xml:space="preserve">MUTO BRUNELLA </t>
  </si>
  <si>
    <t>DE BONIS MARIA ASSUNTA</t>
  </si>
  <si>
    <t xml:space="preserve">DURANTE MARIA FRANCESCA </t>
  </si>
  <si>
    <t xml:space="preserve">LEDONNE FRANCESCA </t>
  </si>
  <si>
    <t>ROVITO LOREDANA</t>
  </si>
  <si>
    <t>DE BONIS ROSINA</t>
  </si>
  <si>
    <t>VELTRI FRANCA</t>
  </si>
  <si>
    <t>PETRONE CATERINA</t>
  </si>
  <si>
    <t>VETERE ROSARIA SILVANA</t>
  </si>
  <si>
    <t>NICOLETTI ASSUNTA</t>
  </si>
  <si>
    <t>CHIODO FILOMENA</t>
  </si>
  <si>
    <t>TARANTO PAOLA</t>
  </si>
  <si>
    <t>PISANO PASQUALINA</t>
  </si>
  <si>
    <t xml:space="preserve">SANGERMANO MARIA </t>
  </si>
  <si>
    <t xml:space="preserve">COZZOLINO PATRIZIA </t>
  </si>
  <si>
    <t xml:space="preserve">PARISE ANNA </t>
  </si>
  <si>
    <t>BRUSCO ALGISA</t>
  </si>
  <si>
    <t>CANINO PIERPAOLO</t>
  </si>
  <si>
    <t>SERPA GERMANO</t>
  </si>
  <si>
    <t>SIRIANNI SUSANNA</t>
  </si>
  <si>
    <t>LAURATO MAURIZIO</t>
  </si>
  <si>
    <t>BARCA MARIA CARMELA</t>
  </si>
  <si>
    <t>MIGLIURI SONIA</t>
  </si>
  <si>
    <t>VIVACQUA GIUSEPPINA</t>
  </si>
  <si>
    <t>SPINA FLAVIA</t>
  </si>
  <si>
    <t>CAVA FRANCA</t>
  </si>
  <si>
    <t xml:space="preserve">ROTA MARIA PATRIZIA </t>
  </si>
  <si>
    <t xml:space="preserve">DONATO MARILENA </t>
  </si>
  <si>
    <t xml:space="preserve">CARRAVETTA GIOVANNA </t>
  </si>
  <si>
    <t>BOSCO CARMELINA</t>
  </si>
  <si>
    <t>CATALANO GIULIA</t>
  </si>
  <si>
    <t>MASCARO GAETANA</t>
  </si>
  <si>
    <t>MONACO PIETRO GERARDO</t>
  </si>
  <si>
    <t>CIMINO ROSA</t>
  </si>
  <si>
    <t>LA GACCIA  FRANCESCO</t>
  </si>
  <si>
    <t xml:space="preserve">DE RUGGIERO MARIA GIOVANNA </t>
  </si>
  <si>
    <t xml:space="preserve">DE PAOLA ORNELLA </t>
  </si>
  <si>
    <t>ZOROBERTO PASQUALINO</t>
  </si>
  <si>
    <t>BRUNO EMANUELA</t>
  </si>
  <si>
    <t>SASSONE ROCCO</t>
  </si>
  <si>
    <t>LUNGRO</t>
  </si>
  <si>
    <t>GABRIELE FILIPPO</t>
  </si>
  <si>
    <t>MERINGOLO ROSINA</t>
  </si>
  <si>
    <t>CALONICO GIUSEPPINA</t>
  </si>
  <si>
    <t>LANZA PIETRO</t>
  </si>
  <si>
    <t>VITERITTI LUIGI</t>
  </si>
  <si>
    <t>ROSSANO</t>
  </si>
  <si>
    <t xml:space="preserve">MARINO ANGELA TERESA </t>
  </si>
  <si>
    <t>RUSSO ANGELINA</t>
  </si>
  <si>
    <t>GAGLIARDI LODOVICO</t>
  </si>
  <si>
    <t xml:space="preserve">CAMPANA GIULIETTA </t>
  </si>
  <si>
    <t>GOLLUSCIO VINCENZA</t>
  </si>
  <si>
    <t xml:space="preserve">SCARNATO CONCETTA </t>
  </si>
  <si>
    <t>GRISARO MARIA TERESA</t>
  </si>
  <si>
    <t>BRANDI ANNA MARIA</t>
  </si>
  <si>
    <t>PIRILLO ROBERTA TERESA</t>
  </si>
  <si>
    <t xml:space="preserve">SALATINO ANTONELLA </t>
  </si>
  <si>
    <t>SANTELLA MARIA PINA</t>
  </si>
  <si>
    <t xml:space="preserve">MISURACA GIOVANNA </t>
  </si>
  <si>
    <t xml:space="preserve">LIRANGI CONCETTA </t>
  </si>
  <si>
    <t>COZZOLINO IMMACOLATA</t>
  </si>
  <si>
    <t>MARTILOTTI FRANCA</t>
  </si>
  <si>
    <t>LAVIA MARIA</t>
  </si>
  <si>
    <t>PALOPOLI CARMELA</t>
  </si>
  <si>
    <t>LEO BOMBINA</t>
  </si>
  <si>
    <t>MI</t>
  </si>
  <si>
    <t>FEDERICO ANTONIO</t>
  </si>
  <si>
    <t>FALCONE ANGELA</t>
  </si>
  <si>
    <t>TORTORA GIOVANNA</t>
  </si>
  <si>
    <t>LONGO AQUILINA ANTONIETTA</t>
  </si>
  <si>
    <t>S.MARC</t>
  </si>
  <si>
    <t>FALBO VALERIA</t>
  </si>
  <si>
    <t>VERTA MARIA FRANCA</t>
  </si>
  <si>
    <t xml:space="preserve">PETRASSO FELICETTA </t>
  </si>
  <si>
    <t>FELICE MARIA ROSARIA</t>
  </si>
  <si>
    <t>MASELLA LETIZIA</t>
  </si>
  <si>
    <t>BISCARDI ANNA MARIA</t>
  </si>
  <si>
    <t xml:space="preserve">TARSITANO ROSETTA </t>
  </si>
  <si>
    <t xml:space="preserve">BENVENUTO DORIANA </t>
  </si>
  <si>
    <t xml:space="preserve">CARNOVALE ANNA </t>
  </si>
  <si>
    <t>PUGLIESE DANIELA</t>
  </si>
  <si>
    <t xml:space="preserve">STAVALE ANTONELLA </t>
  </si>
  <si>
    <t>ROSSI ANTONIETTA</t>
  </si>
  <si>
    <t>FAGO GIOVANNA</t>
  </si>
  <si>
    <t>PROVENZANO FRANCA</t>
  </si>
  <si>
    <t>GROSSO CARMELA</t>
  </si>
  <si>
    <t xml:space="preserve">MARTORELLI MARIA ANTONIETTA </t>
  </si>
  <si>
    <t>RISOTTO ANNA LUCIA</t>
  </si>
  <si>
    <t>GUAGLIANONE PASQUALE</t>
  </si>
  <si>
    <t>PICARELLI MARIA ANTONIETTA</t>
  </si>
  <si>
    <t>SCORNAIENCHI MARISA</t>
  </si>
  <si>
    <t>ANTONUCCIO CRISTINA</t>
  </si>
  <si>
    <t>RICCIO ERMINIA</t>
  </si>
  <si>
    <t>CARUSO MENA</t>
  </si>
  <si>
    <t>MARTINO FRANCESCA</t>
  </si>
  <si>
    <t>CE</t>
  </si>
  <si>
    <t>MAIO ANNA MARIA</t>
  </si>
  <si>
    <t xml:space="preserve">FUSCALDO FRANCESCA </t>
  </si>
  <si>
    <t>BALDINO PATRIZIA</t>
  </si>
  <si>
    <t>FERRISE MARIA</t>
  </si>
  <si>
    <t>TENUTA FILOMENA</t>
  </si>
  <si>
    <t>D'IPPOLITO ELISA</t>
  </si>
  <si>
    <t>PAPAIANNI FRANCA</t>
  </si>
  <si>
    <t xml:space="preserve">RUSSO GEMMA </t>
  </si>
  <si>
    <t>RUSSO CARLOTTA</t>
  </si>
  <si>
    <t xml:space="preserve">REALE FILOMENA FLORIANA </t>
  </si>
  <si>
    <t>CATALDI GUERRIERI CARMELA</t>
  </si>
  <si>
    <t>ZUCCARO RINA</t>
  </si>
  <si>
    <t>SESSA CHIARA VINCENZINA</t>
  </si>
  <si>
    <t xml:space="preserve">CERCHIARA ROSETTA MARIA CARMELA </t>
  </si>
  <si>
    <t>DE FRANCO FRANCESCA</t>
  </si>
  <si>
    <t>GALIMA ELISA</t>
  </si>
  <si>
    <t>ROBERTI MARIA IMMACOLATA</t>
  </si>
  <si>
    <t>IARIA VINCENZA</t>
  </si>
  <si>
    <t>FURFARO DANIELA</t>
  </si>
  <si>
    <t xml:space="preserve">VERSACE ANGELA </t>
  </si>
  <si>
    <t>ALOI LUISA</t>
  </si>
  <si>
    <t>ALOI RITA</t>
  </si>
  <si>
    <t xml:space="preserve">FERRATO ANNA </t>
  </si>
  <si>
    <t>MUSOLINO MARTINO CATERINA</t>
  </si>
  <si>
    <t>AREZZO LOREDANA MARIA</t>
  </si>
  <si>
    <t>SR</t>
  </si>
  <si>
    <t>MARRA CARMELA</t>
  </si>
  <si>
    <t>IRTO FRANCESCA</t>
  </si>
  <si>
    <t>ANGHELONE FORTUNATA MARIA</t>
  </si>
  <si>
    <t xml:space="preserve">TRIOLO ANGELA PAOLA </t>
  </si>
  <si>
    <t>SERGI ANNUNZIATA</t>
  </si>
  <si>
    <t xml:space="preserve">MARRARI MARIANNA </t>
  </si>
  <si>
    <t>CUZZOLA DOMENICA</t>
  </si>
  <si>
    <t xml:space="preserve">PAPISCA GIOVANNA DOMENICA </t>
  </si>
  <si>
    <t>MORABITO ANTONIA</t>
  </si>
  <si>
    <t xml:space="preserve">ELIA ANNA </t>
  </si>
  <si>
    <t>CT</t>
  </si>
  <si>
    <t>TOSCANO GAETANA</t>
  </si>
  <si>
    <t xml:space="preserve">CENTO ANNA </t>
  </si>
  <si>
    <t>TOSCANO MARIA BIANCA</t>
  </si>
  <si>
    <t xml:space="preserve">MARRARI MARIANNA ADDOLORATA </t>
  </si>
  <si>
    <t>CALABRO' SANTA RITA</t>
  </si>
  <si>
    <t>GUIDA VINCENZA</t>
  </si>
  <si>
    <t>OPPIDO</t>
  </si>
  <si>
    <t>GIACOIA IMMACOLATA</t>
  </si>
  <si>
    <t>LOMBARDO ADELINA MARIA</t>
  </si>
  <si>
    <t>ITALIANO ROSALBA</t>
  </si>
  <si>
    <t>CATALDO ANTONIA</t>
  </si>
  <si>
    <t>SATRIANO TERESA ROSARIA</t>
  </si>
  <si>
    <t>BARONE LETTERIA</t>
  </si>
  <si>
    <t>DE VIVO LUCIA</t>
  </si>
  <si>
    <t>DE VIVO MARIA GRAZIA</t>
  </si>
  <si>
    <t>MARTINO CARMELA</t>
  </si>
  <si>
    <t>CONDELLO MARIA VINCENZA</t>
  </si>
  <si>
    <t>VIZZARI MARIA TERESA</t>
  </si>
  <si>
    <t>SANTORO GIUSEPPINA</t>
  </si>
  <si>
    <t xml:space="preserve">UNGHERI VALERIA ANTONELLA </t>
  </si>
  <si>
    <t>RECHICHI DOMENICA</t>
  </si>
  <si>
    <t>ONESTO SANTA</t>
  </si>
  <si>
    <t xml:space="preserve">CONDELLO ANNA </t>
  </si>
  <si>
    <t>CRAI CONCETTA ANTONIA</t>
  </si>
  <si>
    <t xml:space="preserve">DE CREA CARMELA </t>
  </si>
  <si>
    <t xml:space="preserve">GALIMI MARIA </t>
  </si>
  <si>
    <t>MARTIRE GIULIANA FRANCA</t>
  </si>
  <si>
    <t>SAFFIOTI GRAZIA MARIA</t>
  </si>
  <si>
    <t>CORSARO MARIA ANTONIETTA</t>
  </si>
  <si>
    <t>COSENZA ANNA MARIA</t>
  </si>
  <si>
    <t>CARBONE GRAZIA ANTONIA</t>
  </si>
  <si>
    <t xml:space="preserve">TOMASELLI GABRIELLA </t>
  </si>
  <si>
    <t xml:space="preserve">SAFFIOTI MARIA LETIZIA </t>
  </si>
  <si>
    <t xml:space="preserve">RACO ROSANNA </t>
  </si>
  <si>
    <t xml:space="preserve">SCORDO CARMELA </t>
  </si>
  <si>
    <t>FURCI MARIA TERESA</t>
  </si>
  <si>
    <t xml:space="preserve">ROSSETTI DANIELA </t>
  </si>
  <si>
    <t xml:space="preserve">MEDURI GIOVANNA </t>
  </si>
  <si>
    <t>BELLANTONE DOMENICA</t>
  </si>
  <si>
    <t>CORDOVA ANGELICA</t>
  </si>
  <si>
    <t>DONATO GRAZIA</t>
  </si>
  <si>
    <t>CALABRESE MARIA ANTONIA</t>
  </si>
  <si>
    <t xml:space="preserve">RUSSO SANTA </t>
  </si>
  <si>
    <t xml:space="preserve">ROMEO CONCETTA </t>
  </si>
  <si>
    <t>DELFINO ANNA CLEMENTINA</t>
  </si>
  <si>
    <t>LICANDRO MARIANGELA</t>
  </si>
  <si>
    <t>MARINO TERESA</t>
  </si>
  <si>
    <t>LACAVA BRIGIDA PATRIZIA</t>
  </si>
  <si>
    <t>MISERRAFITI MARIA</t>
  </si>
  <si>
    <t>BORRELLO EMANUELA CECILIA</t>
  </si>
  <si>
    <t>MASCIANA' GIUSEPPINA</t>
  </si>
  <si>
    <t>CRISTARELLA MARIA LUCIA</t>
  </si>
  <si>
    <t>TERSINIO SAVERIA</t>
  </si>
  <si>
    <t xml:space="preserve">BEVACQUA ANNUNZIATA </t>
  </si>
  <si>
    <t>MINNICI ANTONIA</t>
  </si>
  <si>
    <t>ZANNINO VITTORIA</t>
  </si>
  <si>
    <t xml:space="preserve">SIMONE ANNA MARIA </t>
  </si>
  <si>
    <t>CATALDO IRENE</t>
  </si>
  <si>
    <t>CAMPANELLA MATILDE</t>
  </si>
  <si>
    <t>MUSURUCA MARIANGELA</t>
  </si>
  <si>
    <t>CN</t>
  </si>
  <si>
    <t>CORSARO ANNA</t>
  </si>
  <si>
    <t>PANETTA CINZIA</t>
  </si>
  <si>
    <t>SCHIRRIPA ROSA</t>
  </si>
  <si>
    <t>MACRI' BRUNELLA</t>
  </si>
  <si>
    <t xml:space="preserve">MACRI' CARMELA </t>
  </si>
  <si>
    <t xml:space="preserve">COMMISSO CONCETTA </t>
  </si>
  <si>
    <t>SETTORE PRIMARIO</t>
  </si>
  <si>
    <t>LOGOZZO TERESA</t>
  </si>
  <si>
    <t>PRESTIA MANNELLA RITA SANTINA</t>
  </si>
  <si>
    <t xml:space="preserve">VARTOLO PAOLA </t>
  </si>
  <si>
    <t>DI MASI GIOVANNA</t>
  </si>
  <si>
    <t>BRUZZESE RITA</t>
  </si>
  <si>
    <t>FEMIA PATRIZIA</t>
  </si>
  <si>
    <t xml:space="preserve">PELLICANO GIOCONDA </t>
  </si>
  <si>
    <t xml:space="preserve">CONGIUSTA GABRIELLA </t>
  </si>
  <si>
    <t>DE ROSA MARIA ROSA</t>
  </si>
  <si>
    <t>SCULLI MARIA GRAZIA</t>
  </si>
  <si>
    <t xml:space="preserve">CARNERI FRANCESCA </t>
  </si>
  <si>
    <t xml:space="preserve">STRATI MARIA IMMACOLATA </t>
  </si>
  <si>
    <t>STILO MARIA</t>
  </si>
  <si>
    <t xml:space="preserve">IAVAZZO CAROLINA </t>
  </si>
  <si>
    <t xml:space="preserve">TIMPANO CATERINA </t>
  </si>
  <si>
    <t>SPATARO CHIARINA</t>
  </si>
  <si>
    <t>BELSITO FRANCESCA GIOVANNA</t>
  </si>
  <si>
    <t>prog.</t>
  </si>
  <si>
    <t>COSTANTINO TERESA</t>
  </si>
  <si>
    <t>ARGIRO' MARIA</t>
  </si>
  <si>
    <t>ARCELLA ANTONIO</t>
  </si>
  <si>
    <t xml:space="preserve">CINQUEGRANA VITTORIA </t>
  </si>
  <si>
    <t>DE VINCENTI ROSA</t>
  </si>
  <si>
    <t>CASANOVA FUGA LEONARDA</t>
  </si>
  <si>
    <t>CIRELLI ANGELA</t>
  </si>
  <si>
    <t>COZZOLINO ERMELINDA</t>
  </si>
  <si>
    <t>AQUINO PAOLA</t>
  </si>
  <si>
    <t xml:space="preserve">CARRAVETTA MARIA </t>
  </si>
  <si>
    <t>FERRISE CATERINA</t>
  </si>
  <si>
    <t>MORRONE MARIA GRAZIELLA</t>
  </si>
  <si>
    <t>PIRILLO CONCETTINA</t>
  </si>
  <si>
    <t>PIZZINI RAFFAELINA</t>
  </si>
  <si>
    <t>FRANCICA MARIA MATILDE</t>
  </si>
  <si>
    <t>CUPPARI ANGELA</t>
  </si>
  <si>
    <t>ITALIANO FRANCESCA</t>
  </si>
  <si>
    <t>NANIA MARIA LUISA</t>
  </si>
  <si>
    <t>MANDARANO ADRIANA</t>
  </si>
  <si>
    <t>MAIOLO MULTARI CATENA</t>
  </si>
  <si>
    <t>CACCAMO CARMELA</t>
  </si>
  <si>
    <t>DIOCESI DI LOCRI  -  GERACE</t>
  </si>
  <si>
    <t xml:space="preserve">DIOCESI DI OPPIDO MAMERTINA </t>
  </si>
  <si>
    <t>DIOCESI DI REGGIO CALABRIA  -  BOVA</t>
  </si>
  <si>
    <t>DIOCESI DI SAN MARCO ARGENTANO</t>
  </si>
  <si>
    <t>DIOCESI DI ROSSANO</t>
  </si>
  <si>
    <t>DIOCESI DI LUNGRO</t>
  </si>
  <si>
    <t>DIOCESI DI COSENZA  - BISIGNANO</t>
  </si>
  <si>
    <t>DIOCESI DI CASSANO IONIO</t>
  </si>
  <si>
    <t>DIOCESI DI CROTONE  -  SANTA SEVERINA</t>
  </si>
  <si>
    <t>DIOCESI DI LAMEZIA TERME</t>
  </si>
  <si>
    <t>DIOCESI DI CATANZARO  -  SQUILLACE</t>
  </si>
  <si>
    <t>DIOCESI DI MILETO</t>
  </si>
  <si>
    <t>punteggio complessivo</t>
  </si>
  <si>
    <t>SURRA ANNA</t>
  </si>
  <si>
    <t>RIGITANO CATERINA</t>
  </si>
  <si>
    <t>DE SARRO ANGELA</t>
  </si>
  <si>
    <t>MONTAGNA NEL RUOLO</t>
  </si>
  <si>
    <t>MONTAGNA NEL N.D.R.</t>
  </si>
  <si>
    <t xml:space="preserve">N. FIGLI DI ETA' SUPERIORE    AI SEI ANNI </t>
  </si>
  <si>
    <t>PER CURA E  ASSISTENZA</t>
  </si>
  <si>
    <t xml:space="preserve">DATI ANAGRAFICI </t>
  </si>
  <si>
    <t>PROG.</t>
  </si>
  <si>
    <t>PIGNERI PAOLO</t>
  </si>
  <si>
    <t>SANZONE ANTONIA</t>
  </si>
  <si>
    <t>GRECO MARIA</t>
  </si>
  <si>
    <t>RIGGIO MARIA ELVIRA</t>
  </si>
  <si>
    <t>ZIMBALATTI MARIA ROSA</t>
  </si>
  <si>
    <t>CONTINUITA' NELLA SCUOLA</t>
  </si>
  <si>
    <t>CONTINUITA' NELLA SEDE</t>
  </si>
  <si>
    <t>DELLA SANTA GABRIELLA</t>
  </si>
  <si>
    <t>LU</t>
  </si>
  <si>
    <t xml:space="preserve">MANDOLITI ANNA </t>
  </si>
  <si>
    <t>LUARORA AGOSTINO GIOVANNI</t>
  </si>
</sst>
</file>

<file path=xl/styles.xml><?xml version="1.0" encoding="utf-8"?>
<styleSheet xmlns="http://schemas.openxmlformats.org/spreadsheetml/2006/main">
  <numFmts count="1">
    <numFmt numFmtId="165" formatCode="dd/mm/yy"/>
  </numFmts>
  <fonts count="26"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Book Antiqua"/>
      <family val="1"/>
    </font>
    <font>
      <sz val="8"/>
      <color indexed="8"/>
      <name val="Book Antiqua"/>
      <family val="1"/>
    </font>
    <font>
      <b/>
      <sz val="12"/>
      <color indexed="8"/>
      <name val="Calibri"/>
      <family val="2"/>
    </font>
    <font>
      <b/>
      <sz val="16"/>
      <color indexed="8"/>
      <name val="Kristen ITC"/>
      <family val="4"/>
    </font>
    <font>
      <b/>
      <sz val="14"/>
      <color indexed="8"/>
      <name val="Kristen ITC"/>
      <family val="4"/>
    </font>
    <font>
      <sz val="10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Book Antiqua"/>
      <family val="1"/>
    </font>
    <font>
      <sz val="12"/>
      <name val="Book Antiqua"/>
      <family val="1"/>
    </font>
    <font>
      <sz val="12"/>
      <name val="Calibri"/>
      <family val="2"/>
    </font>
    <font>
      <sz val="11"/>
      <color indexed="8"/>
      <name val="Book Antiqua"/>
      <family val="1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Book Antiqua"/>
      <family val="1"/>
    </font>
    <font>
      <b/>
      <sz val="8"/>
      <color indexed="8"/>
      <name val="Calibri"/>
      <family val="2"/>
    </font>
    <font>
      <sz val="11"/>
      <name val="Calibri"/>
      <family val="2"/>
    </font>
    <font>
      <sz val="11"/>
      <name val="Book Antiqua"/>
      <family val="1"/>
    </font>
    <font>
      <sz val="8"/>
      <color rgb="FF002060"/>
      <name val="Book Antiqua"/>
      <family val="1"/>
    </font>
    <font>
      <sz val="8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0" borderId="4" xfId="0" applyFont="1" applyBorder="1"/>
    <xf numFmtId="0" fontId="4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textRotation="90" wrapText="1"/>
    </xf>
    <xf numFmtId="0" fontId="4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0" borderId="12" xfId="0" applyFont="1" applyBorder="1"/>
    <xf numFmtId="0" fontId="1" fillId="0" borderId="13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 textRotation="90" wrapText="1"/>
    </xf>
    <xf numFmtId="0" fontId="18" fillId="2" borderId="11" xfId="0" applyFont="1" applyFill="1" applyBorder="1" applyAlignment="1">
      <alignment horizontal="center" vertical="center" textRotation="90" wrapText="1"/>
    </xf>
    <xf numFmtId="0" fontId="0" fillId="2" borderId="10" xfId="0" applyFont="1" applyFill="1" applyBorder="1" applyAlignment="1">
      <alignment textRotation="90" wrapText="1"/>
    </xf>
    <xf numFmtId="0" fontId="0" fillId="2" borderId="1" xfId="0" applyFont="1" applyFill="1" applyBorder="1" applyAlignment="1">
      <alignment vertical="center" textRotation="90" wrapText="1"/>
    </xf>
    <xf numFmtId="0" fontId="0" fillId="2" borderId="1" xfId="0" applyFont="1" applyFill="1" applyBorder="1" applyAlignment="1">
      <alignment textRotation="90" wrapText="1"/>
    </xf>
    <xf numFmtId="0" fontId="0" fillId="2" borderId="10" xfId="0" applyFont="1" applyFill="1" applyBorder="1" applyAlignment="1">
      <alignment horizontal="center" vertical="center" textRotation="90" wrapText="1"/>
    </xf>
    <xf numFmtId="0" fontId="0" fillId="2" borderId="11" xfId="0" applyFont="1" applyFill="1" applyBorder="1" applyAlignment="1">
      <alignment horizontal="center" vertical="center" textRotation="90" wrapText="1"/>
    </xf>
    <xf numFmtId="0" fontId="0" fillId="2" borderId="10" xfId="0" applyFont="1" applyFill="1" applyBorder="1" applyAlignment="1">
      <alignment horizontal="center" textRotation="90" wrapText="1"/>
    </xf>
    <xf numFmtId="0" fontId="0" fillId="2" borderId="1" xfId="0" applyFont="1" applyFill="1" applyBorder="1" applyAlignment="1">
      <alignment horizont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0" fillId="3" borderId="0" xfId="0" applyFont="1" applyFill="1"/>
    <xf numFmtId="0" fontId="2" fillId="3" borderId="0" xfId="0" applyFont="1" applyFill="1"/>
    <xf numFmtId="0" fontId="5" fillId="3" borderId="13" xfId="0" applyFont="1" applyFill="1" applyBorder="1"/>
    <xf numFmtId="0" fontId="5" fillId="3" borderId="10" xfId="0" applyFont="1" applyFill="1" applyBorder="1"/>
    <xf numFmtId="0" fontId="1" fillId="3" borderId="0" xfId="0" applyFont="1" applyFill="1"/>
    <xf numFmtId="0" fontId="4" fillId="3" borderId="0" xfId="0" applyFont="1" applyFill="1"/>
    <xf numFmtId="0" fontId="5" fillId="0" borderId="6" xfId="0" applyFont="1" applyBorder="1"/>
    <xf numFmtId="0" fontId="5" fillId="0" borderId="12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9" fillId="2" borderId="1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textRotation="90" wrapText="1"/>
    </xf>
    <xf numFmtId="0" fontId="5" fillId="2" borderId="1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textRotation="90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textRotation="90" wrapText="1"/>
    </xf>
    <xf numFmtId="0" fontId="2" fillId="2" borderId="10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0" borderId="7" xfId="0" applyFont="1" applyBorder="1"/>
    <xf numFmtId="0" fontId="12" fillId="4" borderId="0" xfId="0" applyFont="1" applyFill="1"/>
    <xf numFmtId="0" fontId="12" fillId="5" borderId="0" xfId="0" applyFont="1" applyFill="1"/>
    <xf numFmtId="0" fontId="12" fillId="0" borderId="0" xfId="0" applyFont="1" applyFill="1"/>
    <xf numFmtId="0" fontId="2" fillId="0" borderId="0" xfId="0" applyFont="1" applyFill="1"/>
    <xf numFmtId="0" fontId="13" fillId="0" borderId="6" xfId="0" applyFont="1" applyFill="1" applyBorder="1"/>
    <xf numFmtId="0" fontId="13" fillId="0" borderId="7" xfId="0" applyFont="1" applyFill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8" fillId="0" borderId="11" xfId="0" applyFont="1" applyFill="1" applyBorder="1" applyAlignment="1">
      <alignment horizontal="center" vertical="center" textRotation="90" wrapText="1"/>
    </xf>
    <xf numFmtId="0" fontId="13" fillId="0" borderId="10" xfId="0" applyFont="1" applyFill="1" applyBorder="1" applyAlignment="1">
      <alignment textRotation="90" wrapText="1"/>
    </xf>
    <xf numFmtId="0" fontId="13" fillId="0" borderId="1" xfId="0" applyFont="1" applyFill="1" applyBorder="1" applyAlignment="1">
      <alignment vertic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0" borderId="10" xfId="0" applyFont="1" applyFill="1" applyBorder="1" applyAlignment="1">
      <alignment horizontal="center" vertical="center" textRotation="90" wrapText="1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10" xfId="0" applyFont="1" applyFill="1" applyBorder="1" applyAlignment="1">
      <alignment horizontal="center" textRotation="90" wrapText="1"/>
    </xf>
    <xf numFmtId="0" fontId="13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1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vertical="center" textRotation="90" wrapText="1"/>
    </xf>
    <xf numFmtId="0" fontId="2" fillId="0" borderId="0" xfId="0" applyFont="1" applyFill="1" applyBorder="1"/>
    <xf numFmtId="0" fontId="5" fillId="0" borderId="0" xfId="0" applyFont="1" applyFill="1"/>
    <xf numFmtId="0" fontId="0" fillId="0" borderId="0" xfId="0" applyFont="1" applyFill="1"/>
    <xf numFmtId="0" fontId="6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3" xfId="0" applyFont="1" applyFill="1" applyBorder="1"/>
    <xf numFmtId="0" fontId="6" fillId="3" borderId="13" xfId="0" applyFont="1" applyFill="1" applyBorder="1"/>
    <xf numFmtId="0" fontId="5" fillId="3" borderId="1" xfId="0" applyFont="1" applyFill="1" applyBorder="1"/>
    <xf numFmtId="0" fontId="5" fillId="3" borderId="11" xfId="0" applyFont="1" applyFill="1" applyBorder="1"/>
    <xf numFmtId="0" fontId="5" fillId="3" borderId="16" xfId="0" applyFont="1" applyFill="1" applyBorder="1"/>
    <xf numFmtId="0" fontId="2" fillId="3" borderId="10" xfId="0" applyFont="1" applyFill="1" applyBorder="1" applyAlignment="1">
      <alignment horizontal="center"/>
    </xf>
    <xf numFmtId="0" fontId="20" fillId="3" borderId="1" xfId="0" applyFont="1" applyFill="1" applyBorder="1"/>
    <xf numFmtId="165" fontId="20" fillId="3" borderId="1" xfId="0" applyNumberFormat="1" applyFont="1" applyFill="1" applyBorder="1"/>
    <xf numFmtId="0" fontId="20" fillId="3" borderId="11" xfId="0" applyFont="1" applyFill="1" applyBorder="1"/>
    <xf numFmtId="0" fontId="20" fillId="3" borderId="3" xfId="0" applyFont="1" applyFill="1" applyBorder="1"/>
    <xf numFmtId="0" fontId="20" fillId="3" borderId="13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3" xfId="0" applyFont="1" applyFill="1" applyBorder="1"/>
    <xf numFmtId="0" fontId="2" fillId="3" borderId="11" xfId="0" applyFont="1" applyFill="1" applyBorder="1"/>
    <xf numFmtId="0" fontId="2" fillId="3" borderId="16" xfId="0" applyFont="1" applyFill="1" applyBorder="1"/>
    <xf numFmtId="0" fontId="20" fillId="3" borderId="17" xfId="0" applyFont="1" applyFill="1" applyBorder="1"/>
    <xf numFmtId="165" fontId="20" fillId="3" borderId="17" xfId="0" applyNumberFormat="1" applyFont="1" applyFill="1" applyBorder="1"/>
    <xf numFmtId="0" fontId="20" fillId="3" borderId="18" xfId="0" applyFont="1" applyFill="1" applyBorder="1"/>
    <xf numFmtId="0" fontId="20" fillId="3" borderId="19" xfId="0" applyFont="1" applyFill="1" applyBorder="1"/>
    <xf numFmtId="0" fontId="2" fillId="3" borderId="17" xfId="0" applyFont="1" applyFill="1" applyBorder="1"/>
    <xf numFmtId="0" fontId="2" fillId="3" borderId="20" xfId="0" applyFont="1" applyFill="1" applyBorder="1"/>
    <xf numFmtId="0" fontId="2" fillId="3" borderId="18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13" fillId="3" borderId="10" xfId="0" applyFont="1" applyFill="1" applyBorder="1"/>
    <xf numFmtId="0" fontId="14" fillId="3" borderId="1" xfId="0" applyFont="1" applyFill="1" applyBorder="1"/>
    <xf numFmtId="165" fontId="14" fillId="3" borderId="1" xfId="0" applyNumberFormat="1" applyFont="1" applyFill="1" applyBorder="1"/>
    <xf numFmtId="0" fontId="14" fillId="3" borderId="11" xfId="0" applyFont="1" applyFill="1" applyBorder="1"/>
    <xf numFmtId="0" fontId="14" fillId="3" borderId="3" xfId="0" applyFont="1" applyFill="1" applyBorder="1"/>
    <xf numFmtId="0" fontId="13" fillId="3" borderId="3" xfId="0" applyFont="1" applyFill="1" applyBorder="1"/>
    <xf numFmtId="0" fontId="13" fillId="3" borderId="1" xfId="0" applyFont="1" applyFill="1" applyBorder="1"/>
    <xf numFmtId="0" fontId="13" fillId="3" borderId="13" xfId="0" applyFont="1" applyFill="1" applyBorder="1"/>
    <xf numFmtId="0" fontId="13" fillId="3" borderId="11" xfId="0" applyFont="1" applyFill="1" applyBorder="1"/>
    <xf numFmtId="0" fontId="13" fillId="3" borderId="16" xfId="0" applyFont="1" applyFill="1" applyBorder="1"/>
    <xf numFmtId="0" fontId="15" fillId="3" borderId="1" xfId="0" applyFont="1" applyFill="1" applyBorder="1"/>
    <xf numFmtId="165" fontId="15" fillId="3" borderId="1" xfId="0" applyNumberFormat="1" applyFont="1" applyFill="1" applyBorder="1"/>
    <xf numFmtId="0" fontId="15" fillId="3" borderId="11" xfId="0" applyFont="1" applyFill="1" applyBorder="1"/>
    <xf numFmtId="0" fontId="15" fillId="3" borderId="3" xfId="0" applyFont="1" applyFill="1" applyBorder="1"/>
    <xf numFmtId="0" fontId="16" fillId="3" borderId="3" xfId="0" applyFont="1" applyFill="1" applyBorder="1"/>
    <xf numFmtId="0" fontId="16" fillId="3" borderId="1" xfId="0" applyFont="1" applyFill="1" applyBorder="1"/>
    <xf numFmtId="0" fontId="16" fillId="3" borderId="13" xfId="0" applyFont="1" applyFill="1" applyBorder="1"/>
    <xf numFmtId="0" fontId="16" fillId="3" borderId="11" xfId="0" applyFont="1" applyFill="1" applyBorder="1"/>
    <xf numFmtId="0" fontId="16" fillId="3" borderId="10" xfId="0" applyFont="1" applyFill="1" applyBorder="1"/>
    <xf numFmtId="0" fontId="16" fillId="3" borderId="16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5" fillId="3" borderId="3" xfId="0" applyFont="1" applyFill="1" applyBorder="1"/>
    <xf numFmtId="165" fontId="6" fillId="3" borderId="1" xfId="0" applyNumberFormat="1" applyFont="1" applyFill="1" applyBorder="1"/>
    <xf numFmtId="0" fontId="1" fillId="3" borderId="10" xfId="0" applyFont="1" applyFill="1" applyBorder="1"/>
    <xf numFmtId="165" fontId="7" fillId="3" borderId="1" xfId="0" applyNumberFormat="1" applyFont="1" applyFill="1" applyBorder="1"/>
    <xf numFmtId="0" fontId="7" fillId="3" borderId="11" xfId="0" applyFont="1" applyFill="1" applyBorder="1"/>
    <xf numFmtId="0" fontId="1" fillId="3" borderId="3" xfId="0" applyFont="1" applyFill="1" applyBorder="1"/>
    <xf numFmtId="0" fontId="1" fillId="3" borderId="1" xfId="0" applyFont="1" applyFill="1" applyBorder="1"/>
    <xf numFmtId="0" fontId="1" fillId="3" borderId="13" xfId="0" applyFont="1" applyFill="1" applyBorder="1"/>
    <xf numFmtId="0" fontId="1" fillId="3" borderId="11" xfId="0" applyFont="1" applyFill="1" applyBorder="1"/>
    <xf numFmtId="0" fontId="1" fillId="3" borderId="16" xfId="0" applyFont="1" applyFill="1" applyBorder="1"/>
    <xf numFmtId="0" fontId="0" fillId="3" borderId="10" xfId="0" applyFont="1" applyFill="1" applyBorder="1"/>
    <xf numFmtId="0" fontId="17" fillId="3" borderId="1" xfId="0" applyFont="1" applyFill="1" applyBorder="1"/>
    <xf numFmtId="165" fontId="17" fillId="3" borderId="1" xfId="0" applyNumberFormat="1" applyFont="1" applyFill="1" applyBorder="1"/>
    <xf numFmtId="0" fontId="17" fillId="3" borderId="11" xfId="0" applyFont="1" applyFill="1" applyBorder="1"/>
    <xf numFmtId="0" fontId="17" fillId="3" borderId="3" xfId="0" applyFont="1" applyFill="1" applyBorder="1"/>
    <xf numFmtId="0" fontId="0" fillId="3" borderId="3" xfId="0" applyFont="1" applyFill="1" applyBorder="1"/>
    <xf numFmtId="0" fontId="0" fillId="3" borderId="1" xfId="0" applyFont="1" applyFill="1" applyBorder="1"/>
    <xf numFmtId="0" fontId="0" fillId="3" borderId="13" xfId="0" applyFont="1" applyFill="1" applyBorder="1"/>
    <xf numFmtId="0" fontId="0" fillId="3" borderId="11" xfId="0" applyFont="1" applyFill="1" applyBorder="1"/>
    <xf numFmtId="0" fontId="0" fillId="3" borderId="16" xfId="0" applyFont="1" applyFill="1" applyBorder="1"/>
    <xf numFmtId="0" fontId="17" fillId="3" borderId="13" xfId="0" applyFont="1" applyFill="1" applyBorder="1"/>
    <xf numFmtId="0" fontId="17" fillId="3" borderId="20" xfId="0" applyFont="1" applyFill="1" applyBorder="1"/>
    <xf numFmtId="165" fontId="17" fillId="3" borderId="23" xfId="0" applyNumberFormat="1" applyFont="1" applyFill="1" applyBorder="1"/>
    <xf numFmtId="0" fontId="17" fillId="3" borderId="24" xfId="0" applyFont="1" applyFill="1" applyBorder="1"/>
    <xf numFmtId="0" fontId="17" fillId="3" borderId="23" xfId="0" applyFont="1" applyFill="1" applyBorder="1"/>
    <xf numFmtId="0" fontId="0" fillId="3" borderId="17" xfId="0" applyFont="1" applyFill="1" applyBorder="1"/>
    <xf numFmtId="0" fontId="0" fillId="3" borderId="20" xfId="0" applyFont="1" applyFill="1" applyBorder="1"/>
    <xf numFmtId="0" fontId="0" fillId="3" borderId="18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0" fontId="22" fillId="3" borderId="10" xfId="0" applyFont="1" applyFill="1" applyBorder="1"/>
    <xf numFmtId="0" fontId="18" fillId="3" borderId="0" xfId="0" applyFont="1" applyFill="1"/>
    <xf numFmtId="0" fontId="23" fillId="3" borderId="1" xfId="0" applyFont="1" applyFill="1" applyBorder="1"/>
    <xf numFmtId="165" fontId="23" fillId="3" borderId="1" xfId="0" applyNumberFormat="1" applyFont="1" applyFill="1" applyBorder="1"/>
    <xf numFmtId="0" fontId="23" fillId="3" borderId="11" xfId="0" applyFont="1" applyFill="1" applyBorder="1"/>
    <xf numFmtId="0" fontId="23" fillId="3" borderId="3" xfId="0" applyFont="1" applyFill="1" applyBorder="1"/>
    <xf numFmtId="0" fontId="22" fillId="3" borderId="3" xfId="0" applyFont="1" applyFill="1" applyBorder="1"/>
    <xf numFmtId="0" fontId="22" fillId="3" borderId="1" xfId="0" applyFont="1" applyFill="1" applyBorder="1"/>
    <xf numFmtId="0" fontId="22" fillId="3" borderId="13" xfId="0" applyFont="1" applyFill="1" applyBorder="1"/>
    <xf numFmtId="0" fontId="22" fillId="3" borderId="11" xfId="0" applyFont="1" applyFill="1" applyBorder="1"/>
    <xf numFmtId="0" fontId="22" fillId="3" borderId="16" xfId="0" applyFont="1" applyFill="1" applyBorder="1"/>
    <xf numFmtId="0" fontId="17" fillId="3" borderId="17" xfId="0" applyFont="1" applyFill="1" applyBorder="1"/>
    <xf numFmtId="165" fontId="17" fillId="3" borderId="17" xfId="0" applyNumberFormat="1" applyFont="1" applyFill="1" applyBorder="1"/>
    <xf numFmtId="0" fontId="17" fillId="3" borderId="18" xfId="0" applyFont="1" applyFill="1" applyBorder="1"/>
    <xf numFmtId="0" fontId="17" fillId="3" borderId="19" xfId="0" applyFont="1" applyFill="1" applyBorder="1"/>
    <xf numFmtId="0" fontId="2" fillId="3" borderId="3" xfId="0" applyFont="1" applyFill="1" applyBorder="1"/>
    <xf numFmtId="0" fontId="7" fillId="3" borderId="13" xfId="0" applyFont="1" applyFill="1" applyBorder="1"/>
    <xf numFmtId="0" fontId="24" fillId="3" borderId="1" xfId="0" applyFont="1" applyFill="1" applyBorder="1"/>
    <xf numFmtId="165" fontId="24" fillId="3" borderId="1" xfId="0" applyNumberFormat="1" applyFont="1" applyFill="1" applyBorder="1"/>
    <xf numFmtId="0" fontId="24" fillId="3" borderId="11" xfId="0" applyFont="1" applyFill="1" applyBorder="1"/>
    <xf numFmtId="0" fontId="25" fillId="3" borderId="3" xfId="0" applyFont="1" applyFill="1" applyBorder="1"/>
    <xf numFmtId="0" fontId="25" fillId="3" borderId="1" xfId="0" applyFont="1" applyFill="1" applyBorder="1"/>
    <xf numFmtId="0" fontId="25" fillId="3" borderId="13" xfId="0" applyFont="1" applyFill="1" applyBorder="1"/>
    <xf numFmtId="0" fontId="25" fillId="3" borderId="11" xfId="0" applyFont="1" applyFill="1" applyBorder="1"/>
    <xf numFmtId="0" fontId="25" fillId="3" borderId="10" xfId="0" applyFont="1" applyFill="1" applyBorder="1"/>
    <xf numFmtId="0" fontId="25" fillId="3" borderId="16" xfId="0" applyFont="1" applyFill="1" applyBorder="1"/>
    <xf numFmtId="0" fontId="7" fillId="3" borderId="17" xfId="0" applyFont="1" applyFill="1" applyBorder="1"/>
    <xf numFmtId="165" fontId="7" fillId="3" borderId="17" xfId="0" applyNumberFormat="1" applyFont="1" applyFill="1" applyBorder="1"/>
    <xf numFmtId="0" fontId="7" fillId="3" borderId="18" xfId="0" applyFont="1" applyFill="1" applyBorder="1"/>
    <xf numFmtId="0" fontId="1" fillId="3" borderId="17" xfId="0" applyFont="1" applyFill="1" applyBorder="1"/>
    <xf numFmtId="0" fontId="1" fillId="3" borderId="20" xfId="0" applyFont="1" applyFill="1" applyBorder="1"/>
    <xf numFmtId="0" fontId="1" fillId="3" borderId="18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20" fillId="3" borderId="20" xfId="0" applyFont="1" applyFill="1" applyBorder="1"/>
    <xf numFmtId="0" fontId="6" fillId="3" borderId="19" xfId="0" applyFont="1" applyFill="1" applyBorder="1"/>
    <xf numFmtId="165" fontId="6" fillId="3" borderId="17" xfId="0" applyNumberFormat="1" applyFont="1" applyFill="1" applyBorder="1"/>
    <xf numFmtId="0" fontId="6" fillId="3" borderId="18" xfId="0" applyFont="1" applyFill="1" applyBorder="1"/>
    <xf numFmtId="0" fontId="6" fillId="3" borderId="17" xfId="0" applyFont="1" applyFill="1" applyBorder="1"/>
    <xf numFmtId="0" fontId="5" fillId="3" borderId="17" xfId="0" applyFont="1" applyFill="1" applyBorder="1"/>
    <xf numFmtId="0" fontId="5" fillId="3" borderId="20" xfId="0" applyFont="1" applyFill="1" applyBorder="1"/>
    <xf numFmtId="0" fontId="5" fillId="3" borderId="18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20" fillId="3" borderId="4" xfId="0" applyFont="1" applyFill="1" applyBorder="1"/>
    <xf numFmtId="165" fontId="20" fillId="3" borderId="4" xfId="0" applyNumberFormat="1" applyFont="1" applyFill="1" applyBorder="1"/>
    <xf numFmtId="0" fontId="20" fillId="3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25" xfId="0" applyFont="1" applyFill="1" applyBorder="1"/>
    <xf numFmtId="165" fontId="6" fillId="3" borderId="17" xfId="0" applyNumberFormat="1" applyFont="1" applyFill="1" applyBorder="1" applyAlignment="1">
      <alignment horizontal="center"/>
    </xf>
    <xf numFmtId="0" fontId="7" fillId="3" borderId="19" xfId="0" applyFont="1" applyFill="1" applyBorder="1"/>
    <xf numFmtId="0" fontId="7" fillId="3" borderId="20" xfId="0" applyFont="1" applyFill="1" applyBorder="1"/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 textRotation="90" wrapText="1"/>
    </xf>
    <xf numFmtId="0" fontId="19" fillId="2" borderId="35" xfId="0" applyFont="1" applyFill="1" applyBorder="1" applyAlignment="1">
      <alignment horizontal="center" vertical="center" textRotation="90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 textRotation="90" wrapText="1"/>
    </xf>
    <xf numFmtId="0" fontId="21" fillId="2" borderId="35" xfId="0" applyFont="1" applyFill="1" applyBorder="1" applyAlignment="1">
      <alignment horizontal="center" vertical="center" textRotation="90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textRotation="90" wrapText="1"/>
    </xf>
    <xf numFmtId="0" fontId="18" fillId="2" borderId="35" xfId="0" applyFont="1" applyFill="1" applyBorder="1" applyAlignment="1">
      <alignment horizontal="center" vertical="center" textRotation="90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/>
    </xf>
    <xf numFmtId="0" fontId="18" fillId="2" borderId="46" xfId="0" applyFont="1" applyFill="1" applyBorder="1" applyAlignment="1">
      <alignment horizontal="center"/>
    </xf>
    <xf numFmtId="0" fontId="18" fillId="2" borderId="48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"/>
  <sheetViews>
    <sheetView zoomScale="85" zoomScaleNormal="85" workbookViewId="0">
      <selection activeCell="B29" sqref="B29"/>
    </sheetView>
  </sheetViews>
  <sheetFormatPr defaultColWidth="9.109375" defaultRowHeight="13.8"/>
  <cols>
    <col min="1" max="1" width="3.88671875" style="1" customWidth="1"/>
    <col min="2" max="2" width="32.88671875" style="1" customWidth="1"/>
    <col min="3" max="3" width="10.44140625" style="7" bestFit="1" customWidth="1"/>
    <col min="4" max="4" width="3.6640625" style="1" bestFit="1" customWidth="1"/>
    <col min="5" max="5" width="3.5546875" style="4" bestFit="1" customWidth="1"/>
    <col min="6" max="6" width="9.5546875" style="4" bestFit="1" customWidth="1"/>
    <col min="7" max="18" width="4.33203125" style="6" customWidth="1"/>
    <col min="19" max="19" width="4.88671875" style="6" customWidth="1"/>
    <col min="20" max="20" width="6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32" width="4" style="6" customWidth="1"/>
    <col min="33" max="33" width="5" style="6" customWidth="1"/>
    <col min="34" max="34" width="4.109375" style="6" customWidth="1"/>
    <col min="35" max="35" width="5" style="6" customWidth="1"/>
    <col min="36" max="36" width="4.44140625" style="6" customWidth="1"/>
    <col min="37" max="47" width="5" style="6" customWidth="1"/>
    <col min="48" max="48" width="5.109375" style="6" customWidth="1"/>
    <col min="49" max="16384" width="9.109375" style="1"/>
  </cols>
  <sheetData>
    <row r="1" spans="1:48" ht="26.25" customHeight="1">
      <c r="A1" s="267" t="s">
        <v>450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28.5" customHeight="1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284" t="s">
        <v>463</v>
      </c>
      <c r="B3" s="285"/>
      <c r="C3" s="285"/>
      <c r="D3" s="286"/>
      <c r="E3" s="63"/>
      <c r="F3" s="64"/>
      <c r="G3" s="275" t="s">
        <v>6</v>
      </c>
      <c r="H3" s="276"/>
      <c r="I3" s="276"/>
      <c r="J3" s="276"/>
      <c r="K3" s="276"/>
      <c r="L3" s="276"/>
      <c r="M3" s="277"/>
      <c r="N3" s="277"/>
      <c r="O3" s="277"/>
      <c r="P3" s="277"/>
      <c r="Q3" s="277"/>
      <c r="R3" s="277"/>
      <c r="S3" s="278"/>
      <c r="T3" s="275" t="s">
        <v>11</v>
      </c>
      <c r="U3" s="276"/>
      <c r="V3" s="276"/>
      <c r="W3" s="276"/>
      <c r="X3" s="276"/>
      <c r="Y3" s="276"/>
      <c r="Z3" s="276"/>
      <c r="AA3" s="276"/>
      <c r="AB3" s="278"/>
      <c r="AC3" s="279" t="s">
        <v>12</v>
      </c>
      <c r="AD3" s="280"/>
      <c r="AE3" s="281"/>
      <c r="AF3" s="279" t="s">
        <v>23</v>
      </c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1"/>
      <c r="AV3" s="282" t="s">
        <v>24</v>
      </c>
    </row>
    <row r="4" spans="1:48" ht="126.75" customHeight="1">
      <c r="A4" s="65" t="s">
        <v>464</v>
      </c>
      <c r="B4" s="66" t="s">
        <v>0</v>
      </c>
      <c r="C4" s="273" t="s">
        <v>1</v>
      </c>
      <c r="D4" s="274"/>
      <c r="E4" s="68"/>
      <c r="F4" s="67"/>
      <c r="G4" s="69" t="s">
        <v>2</v>
      </c>
      <c r="H4" s="70" t="s">
        <v>3</v>
      </c>
      <c r="I4" s="70" t="s">
        <v>459</v>
      </c>
      <c r="J4" s="70" t="s">
        <v>3</v>
      </c>
      <c r="K4" s="70" t="s">
        <v>4</v>
      </c>
      <c r="L4" s="70" t="s">
        <v>3</v>
      </c>
      <c r="M4" s="70" t="s">
        <v>460</v>
      </c>
      <c r="N4" s="70" t="s">
        <v>3</v>
      </c>
      <c r="O4" s="71" t="s">
        <v>470</v>
      </c>
      <c r="P4" s="70" t="s">
        <v>3</v>
      </c>
      <c r="Q4" s="71" t="s">
        <v>471</v>
      </c>
      <c r="R4" s="70" t="s">
        <v>3</v>
      </c>
      <c r="S4" s="72" t="s">
        <v>5</v>
      </c>
      <c r="T4" s="73" t="s">
        <v>34</v>
      </c>
      <c r="U4" s="71" t="s">
        <v>3</v>
      </c>
      <c r="V4" s="74" t="s">
        <v>7</v>
      </c>
      <c r="W4" s="71" t="s">
        <v>3</v>
      </c>
      <c r="X4" s="75" t="s">
        <v>13</v>
      </c>
      <c r="Y4" s="71" t="s">
        <v>3</v>
      </c>
      <c r="Z4" s="75" t="s">
        <v>14</v>
      </c>
      <c r="AA4" s="71" t="s">
        <v>3</v>
      </c>
      <c r="AB4" s="72" t="s">
        <v>5</v>
      </c>
      <c r="AC4" s="69" t="s">
        <v>8</v>
      </c>
      <c r="AD4" s="71" t="s">
        <v>9</v>
      </c>
      <c r="AE4" s="76" t="s">
        <v>10</v>
      </c>
      <c r="AF4" s="77" t="s">
        <v>15</v>
      </c>
      <c r="AG4" s="71" t="s">
        <v>3</v>
      </c>
      <c r="AH4" s="78" t="s">
        <v>16</v>
      </c>
      <c r="AI4" s="71" t="s">
        <v>3</v>
      </c>
      <c r="AJ4" s="78" t="s">
        <v>17</v>
      </c>
      <c r="AK4" s="71" t="s">
        <v>3</v>
      </c>
      <c r="AL4" s="78" t="s">
        <v>18</v>
      </c>
      <c r="AM4" s="71" t="s">
        <v>3</v>
      </c>
      <c r="AN4" s="78" t="s">
        <v>19</v>
      </c>
      <c r="AO4" s="71" t="s">
        <v>3</v>
      </c>
      <c r="AP4" s="78" t="s">
        <v>20</v>
      </c>
      <c r="AQ4" s="71" t="s">
        <v>3</v>
      </c>
      <c r="AR4" s="78" t="s">
        <v>21</v>
      </c>
      <c r="AS4" s="71" t="s">
        <v>3</v>
      </c>
      <c r="AT4" s="79" t="s">
        <v>25</v>
      </c>
      <c r="AU4" s="72" t="s">
        <v>22</v>
      </c>
      <c r="AV4" s="283"/>
    </row>
    <row r="5" spans="1:48" s="57" customFormat="1" ht="14.4">
      <c r="A5" s="60">
        <v>1</v>
      </c>
      <c r="B5" s="134" t="s">
        <v>186</v>
      </c>
      <c r="C5" s="135">
        <v>21171</v>
      </c>
      <c r="D5" s="136" t="s">
        <v>89</v>
      </c>
      <c r="E5" s="137" t="s">
        <v>29</v>
      </c>
      <c r="F5" s="138" t="s">
        <v>180</v>
      </c>
      <c r="G5" s="60">
        <v>9</v>
      </c>
      <c r="H5" s="139">
        <f t="shared" ref="H5:H22" si="0">G5*6</f>
        <v>54</v>
      </c>
      <c r="I5" s="139"/>
      <c r="J5" s="139">
        <f t="shared" ref="J5:J22" si="1">I5*6</f>
        <v>0</v>
      </c>
      <c r="K5" s="139">
        <v>14</v>
      </c>
      <c r="L5" s="139">
        <f t="shared" ref="L5:L22" si="2">IF(K5&gt;4,K5*2+4,K5*3)</f>
        <v>32</v>
      </c>
      <c r="M5" s="59">
        <v>11</v>
      </c>
      <c r="N5" s="139">
        <f t="shared" ref="N5:N22" si="3">IF(M5&gt;4,M5*2+4,M5*3)</f>
        <v>26</v>
      </c>
      <c r="O5" s="59">
        <v>5</v>
      </c>
      <c r="P5" s="59">
        <f t="shared" ref="P5:P22" si="4">O5*2</f>
        <v>10</v>
      </c>
      <c r="Q5" s="59"/>
      <c r="R5" s="59">
        <f t="shared" ref="R5:R22" si="5">Q5*1</f>
        <v>0</v>
      </c>
      <c r="S5" s="140">
        <f t="shared" ref="S5:S22" si="6">H5+J5+L5+N5+P5+R5</f>
        <v>122</v>
      </c>
      <c r="T5" s="60"/>
      <c r="U5" s="139">
        <f t="shared" ref="U5:U22" si="7">IF(T5=0,0,6)</f>
        <v>0</v>
      </c>
      <c r="V5" s="139"/>
      <c r="W5" s="139">
        <f t="shared" ref="W5:W22" si="8">V5*4</f>
        <v>0</v>
      </c>
      <c r="X5" s="139">
        <v>1</v>
      </c>
      <c r="Y5" s="139">
        <f t="shared" ref="Y5:Y22" si="9">X5*3</f>
        <v>3</v>
      </c>
      <c r="Z5" s="139"/>
      <c r="AA5" s="139">
        <f t="shared" ref="AA5:AA22" si="10">IF(Z5=0,0,6)</f>
        <v>0</v>
      </c>
      <c r="AB5" s="140">
        <f t="shared" ref="AB5:AB22" si="11">U5+W5+Y5+AA5</f>
        <v>3</v>
      </c>
      <c r="AC5" s="60"/>
      <c r="AD5" s="139"/>
      <c r="AE5" s="140"/>
      <c r="AF5" s="60">
        <v>1</v>
      </c>
      <c r="AG5" s="139">
        <f t="shared" ref="AG5:AG22" si="12">AF5*12</f>
        <v>12</v>
      </c>
      <c r="AH5" s="139"/>
      <c r="AI5" s="139">
        <f t="shared" ref="AI5:AI22" si="13">AH5*5</f>
        <v>0</v>
      </c>
      <c r="AJ5" s="139">
        <v>2</v>
      </c>
      <c r="AK5" s="139">
        <f t="shared" ref="AK5:AK22" si="14">AJ5*3</f>
        <v>6</v>
      </c>
      <c r="AL5" s="139">
        <v>1</v>
      </c>
      <c r="AM5" s="139">
        <f t="shared" ref="AM5:AM22" si="15">AL5*1</f>
        <v>1</v>
      </c>
      <c r="AN5" s="139"/>
      <c r="AO5" s="139">
        <f t="shared" ref="AO5:AO22" si="16">AN5*5</f>
        <v>0</v>
      </c>
      <c r="AP5" s="139"/>
      <c r="AQ5" s="139">
        <f t="shared" ref="AQ5:AQ22" si="17">AP5*5</f>
        <v>0</v>
      </c>
      <c r="AR5" s="139"/>
      <c r="AS5" s="139">
        <f t="shared" ref="AS5:AS22" si="18">AR5*1</f>
        <v>0</v>
      </c>
      <c r="AT5" s="139">
        <f t="shared" ref="AT5:AT22" si="19">IF(AI5+AK5+AM5+AO5+AQ5+AS5&gt;10,10,AI5+AK5+AM5+AO5+AQ5+AS5)</f>
        <v>7</v>
      </c>
      <c r="AU5" s="140">
        <f t="shared" ref="AU5:AU22" si="20">AG5+AT5</f>
        <v>19</v>
      </c>
      <c r="AV5" s="141">
        <f t="shared" ref="AV5:AV22" si="21">S5+AB5+AU5</f>
        <v>144</v>
      </c>
    </row>
    <row r="6" spans="1:48" s="57" customFormat="1" ht="14.4">
      <c r="A6" s="60">
        <v>2</v>
      </c>
      <c r="B6" s="134" t="s">
        <v>183</v>
      </c>
      <c r="C6" s="135">
        <v>18728</v>
      </c>
      <c r="D6" s="136" t="s">
        <v>89</v>
      </c>
      <c r="E6" s="137" t="s">
        <v>29</v>
      </c>
      <c r="F6" s="138" t="s">
        <v>180</v>
      </c>
      <c r="G6" s="60">
        <v>9</v>
      </c>
      <c r="H6" s="139">
        <f t="shared" si="0"/>
        <v>54</v>
      </c>
      <c r="I6" s="139"/>
      <c r="J6" s="139">
        <f t="shared" si="1"/>
        <v>0</v>
      </c>
      <c r="K6" s="139">
        <v>23</v>
      </c>
      <c r="L6" s="139">
        <f t="shared" si="2"/>
        <v>50</v>
      </c>
      <c r="M6" s="59"/>
      <c r="N6" s="139">
        <f t="shared" si="3"/>
        <v>0</v>
      </c>
      <c r="O6" s="59">
        <v>5</v>
      </c>
      <c r="P6" s="59">
        <f t="shared" si="4"/>
        <v>10</v>
      </c>
      <c r="Q6" s="59"/>
      <c r="R6" s="59">
        <f t="shared" si="5"/>
        <v>0</v>
      </c>
      <c r="S6" s="140">
        <f t="shared" si="6"/>
        <v>114</v>
      </c>
      <c r="T6" s="60"/>
      <c r="U6" s="139">
        <f t="shared" si="7"/>
        <v>0</v>
      </c>
      <c r="V6" s="139"/>
      <c r="W6" s="139">
        <f t="shared" si="8"/>
        <v>0</v>
      </c>
      <c r="X6" s="139"/>
      <c r="Y6" s="139">
        <f t="shared" si="9"/>
        <v>0</v>
      </c>
      <c r="Z6" s="139"/>
      <c r="AA6" s="139">
        <f t="shared" si="10"/>
        <v>0</v>
      </c>
      <c r="AB6" s="140">
        <f t="shared" si="11"/>
        <v>0</v>
      </c>
      <c r="AC6" s="60"/>
      <c r="AD6" s="139"/>
      <c r="AE6" s="140"/>
      <c r="AF6" s="60">
        <v>1</v>
      </c>
      <c r="AG6" s="139">
        <f t="shared" si="12"/>
        <v>12</v>
      </c>
      <c r="AH6" s="139"/>
      <c r="AI6" s="139">
        <f t="shared" si="13"/>
        <v>0</v>
      </c>
      <c r="AJ6" s="139">
        <v>2</v>
      </c>
      <c r="AK6" s="139">
        <f t="shared" si="14"/>
        <v>6</v>
      </c>
      <c r="AL6" s="139">
        <v>1</v>
      </c>
      <c r="AM6" s="139">
        <f t="shared" si="15"/>
        <v>1</v>
      </c>
      <c r="AN6" s="139"/>
      <c r="AO6" s="139">
        <f t="shared" si="16"/>
        <v>0</v>
      </c>
      <c r="AP6" s="139"/>
      <c r="AQ6" s="139">
        <f t="shared" si="17"/>
        <v>0</v>
      </c>
      <c r="AR6" s="139"/>
      <c r="AS6" s="139">
        <f t="shared" si="18"/>
        <v>0</v>
      </c>
      <c r="AT6" s="139">
        <f t="shared" si="19"/>
        <v>7</v>
      </c>
      <c r="AU6" s="140">
        <f t="shared" si="20"/>
        <v>19</v>
      </c>
      <c r="AV6" s="141">
        <f t="shared" si="21"/>
        <v>133</v>
      </c>
    </row>
    <row r="7" spans="1:48" s="57" customFormat="1" ht="14.4">
      <c r="A7" s="60">
        <v>3</v>
      </c>
      <c r="B7" s="134" t="s">
        <v>185</v>
      </c>
      <c r="C7" s="135">
        <v>21829</v>
      </c>
      <c r="D7" s="136" t="s">
        <v>89</v>
      </c>
      <c r="E7" s="137" t="s">
        <v>29</v>
      </c>
      <c r="F7" s="138" t="s">
        <v>180</v>
      </c>
      <c r="G7" s="60">
        <v>9</v>
      </c>
      <c r="H7" s="139">
        <f t="shared" si="0"/>
        <v>54</v>
      </c>
      <c r="I7" s="139"/>
      <c r="J7" s="139">
        <f t="shared" si="1"/>
        <v>0</v>
      </c>
      <c r="K7" s="139">
        <v>20</v>
      </c>
      <c r="L7" s="139">
        <f t="shared" si="2"/>
        <v>44</v>
      </c>
      <c r="M7" s="59">
        <v>3</v>
      </c>
      <c r="N7" s="139">
        <f t="shared" si="3"/>
        <v>9</v>
      </c>
      <c r="O7" s="59">
        <v>5</v>
      </c>
      <c r="P7" s="59">
        <f t="shared" si="4"/>
        <v>10</v>
      </c>
      <c r="Q7" s="59"/>
      <c r="R7" s="59">
        <f t="shared" si="5"/>
        <v>0</v>
      </c>
      <c r="S7" s="140">
        <f t="shared" si="6"/>
        <v>117</v>
      </c>
      <c r="T7" s="60"/>
      <c r="U7" s="139">
        <f t="shared" si="7"/>
        <v>0</v>
      </c>
      <c r="V7" s="139"/>
      <c r="W7" s="139">
        <f t="shared" si="8"/>
        <v>0</v>
      </c>
      <c r="X7" s="139"/>
      <c r="Y7" s="139">
        <f t="shared" si="9"/>
        <v>0</v>
      </c>
      <c r="Z7" s="139"/>
      <c r="AA7" s="139">
        <f t="shared" si="10"/>
        <v>0</v>
      </c>
      <c r="AB7" s="140">
        <f t="shared" si="11"/>
        <v>0</v>
      </c>
      <c r="AC7" s="60"/>
      <c r="AD7" s="139"/>
      <c r="AE7" s="140"/>
      <c r="AF7" s="60">
        <v>1</v>
      </c>
      <c r="AG7" s="139">
        <f t="shared" si="12"/>
        <v>12</v>
      </c>
      <c r="AH7" s="139"/>
      <c r="AI7" s="139">
        <f t="shared" si="13"/>
        <v>0</v>
      </c>
      <c r="AJ7" s="139">
        <v>1</v>
      </c>
      <c r="AK7" s="139">
        <f t="shared" si="14"/>
        <v>3</v>
      </c>
      <c r="AL7" s="139"/>
      <c r="AM7" s="139">
        <f t="shared" si="15"/>
        <v>0</v>
      </c>
      <c r="AN7" s="139"/>
      <c r="AO7" s="139">
        <f t="shared" si="16"/>
        <v>0</v>
      </c>
      <c r="AP7" s="139"/>
      <c r="AQ7" s="139">
        <f t="shared" si="17"/>
        <v>0</v>
      </c>
      <c r="AR7" s="139"/>
      <c r="AS7" s="139">
        <f t="shared" si="18"/>
        <v>0</v>
      </c>
      <c r="AT7" s="139">
        <f t="shared" si="19"/>
        <v>3</v>
      </c>
      <c r="AU7" s="140">
        <f t="shared" si="20"/>
        <v>15</v>
      </c>
      <c r="AV7" s="141">
        <f t="shared" si="21"/>
        <v>132</v>
      </c>
    </row>
    <row r="8" spans="1:48" s="57" customFormat="1" ht="14.4">
      <c r="A8" s="60">
        <v>4</v>
      </c>
      <c r="B8" s="134" t="s">
        <v>315</v>
      </c>
      <c r="C8" s="135">
        <v>21163</v>
      </c>
      <c r="D8" s="136" t="s">
        <v>175</v>
      </c>
      <c r="E8" s="137" t="s">
        <v>29</v>
      </c>
      <c r="F8" s="138" t="s">
        <v>180</v>
      </c>
      <c r="G8" s="60">
        <v>9</v>
      </c>
      <c r="H8" s="139">
        <f t="shared" si="0"/>
        <v>54</v>
      </c>
      <c r="I8" s="139"/>
      <c r="J8" s="139">
        <f t="shared" si="1"/>
        <v>0</v>
      </c>
      <c r="K8" s="139">
        <v>22</v>
      </c>
      <c r="L8" s="139">
        <f t="shared" si="2"/>
        <v>48</v>
      </c>
      <c r="M8" s="59"/>
      <c r="N8" s="139">
        <f t="shared" si="3"/>
        <v>0</v>
      </c>
      <c r="O8" s="59">
        <v>5</v>
      </c>
      <c r="P8" s="59">
        <f t="shared" si="4"/>
        <v>10</v>
      </c>
      <c r="Q8" s="59"/>
      <c r="R8" s="59">
        <f t="shared" si="5"/>
        <v>0</v>
      </c>
      <c r="S8" s="140">
        <f t="shared" si="6"/>
        <v>112</v>
      </c>
      <c r="T8" s="60"/>
      <c r="U8" s="139">
        <f t="shared" si="7"/>
        <v>0</v>
      </c>
      <c r="V8" s="139"/>
      <c r="W8" s="139">
        <f t="shared" si="8"/>
        <v>0</v>
      </c>
      <c r="X8" s="139"/>
      <c r="Y8" s="139">
        <f t="shared" si="9"/>
        <v>0</v>
      </c>
      <c r="Z8" s="139"/>
      <c r="AA8" s="139">
        <f t="shared" si="10"/>
        <v>0</v>
      </c>
      <c r="AB8" s="140">
        <f t="shared" si="11"/>
        <v>0</v>
      </c>
      <c r="AC8" s="60"/>
      <c r="AD8" s="139"/>
      <c r="AE8" s="140"/>
      <c r="AF8" s="60">
        <v>1</v>
      </c>
      <c r="AG8" s="139">
        <f t="shared" si="12"/>
        <v>12</v>
      </c>
      <c r="AH8" s="139"/>
      <c r="AI8" s="139">
        <f t="shared" si="13"/>
        <v>0</v>
      </c>
      <c r="AJ8" s="139">
        <v>2</v>
      </c>
      <c r="AK8" s="139">
        <f t="shared" si="14"/>
        <v>6</v>
      </c>
      <c r="AL8" s="139">
        <v>1</v>
      </c>
      <c r="AM8" s="139">
        <f t="shared" si="15"/>
        <v>1</v>
      </c>
      <c r="AN8" s="139"/>
      <c r="AO8" s="139">
        <f t="shared" si="16"/>
        <v>0</v>
      </c>
      <c r="AP8" s="139"/>
      <c r="AQ8" s="139">
        <f t="shared" si="17"/>
        <v>0</v>
      </c>
      <c r="AR8" s="139"/>
      <c r="AS8" s="139">
        <f t="shared" si="18"/>
        <v>0</v>
      </c>
      <c r="AT8" s="139">
        <f t="shared" si="19"/>
        <v>7</v>
      </c>
      <c r="AU8" s="140">
        <f t="shared" si="20"/>
        <v>19</v>
      </c>
      <c r="AV8" s="141">
        <f t="shared" si="21"/>
        <v>131</v>
      </c>
    </row>
    <row r="9" spans="1:48" s="57" customFormat="1" ht="14.4">
      <c r="A9" s="60">
        <v>5</v>
      </c>
      <c r="B9" s="134" t="s">
        <v>308</v>
      </c>
      <c r="C9" s="135">
        <v>22227</v>
      </c>
      <c r="D9" s="136" t="s">
        <v>89</v>
      </c>
      <c r="E9" s="137" t="s">
        <v>29</v>
      </c>
      <c r="F9" s="138" t="s">
        <v>180</v>
      </c>
      <c r="G9" s="60">
        <v>9</v>
      </c>
      <c r="H9" s="139">
        <f t="shared" si="0"/>
        <v>54</v>
      </c>
      <c r="I9" s="139"/>
      <c r="J9" s="139">
        <f t="shared" si="1"/>
        <v>0</v>
      </c>
      <c r="K9" s="139">
        <v>22</v>
      </c>
      <c r="L9" s="139">
        <f t="shared" si="2"/>
        <v>48</v>
      </c>
      <c r="M9" s="59"/>
      <c r="N9" s="139">
        <f t="shared" si="3"/>
        <v>0</v>
      </c>
      <c r="O9" s="59">
        <v>5</v>
      </c>
      <c r="P9" s="59">
        <f t="shared" si="4"/>
        <v>10</v>
      </c>
      <c r="Q9" s="59"/>
      <c r="R9" s="59">
        <f t="shared" si="5"/>
        <v>0</v>
      </c>
      <c r="S9" s="140">
        <f t="shared" si="6"/>
        <v>112</v>
      </c>
      <c r="T9" s="60"/>
      <c r="U9" s="139">
        <f t="shared" si="7"/>
        <v>0</v>
      </c>
      <c r="V9" s="139"/>
      <c r="W9" s="139">
        <f t="shared" si="8"/>
        <v>0</v>
      </c>
      <c r="X9" s="139"/>
      <c r="Y9" s="139">
        <f t="shared" si="9"/>
        <v>0</v>
      </c>
      <c r="Z9" s="139"/>
      <c r="AA9" s="139">
        <f t="shared" si="10"/>
        <v>0</v>
      </c>
      <c r="AB9" s="140">
        <f t="shared" si="11"/>
        <v>0</v>
      </c>
      <c r="AC9" s="60"/>
      <c r="AD9" s="139"/>
      <c r="AE9" s="140"/>
      <c r="AF9" s="60">
        <v>1</v>
      </c>
      <c r="AG9" s="139">
        <f t="shared" si="12"/>
        <v>12</v>
      </c>
      <c r="AH9" s="139"/>
      <c r="AI9" s="139">
        <f t="shared" si="13"/>
        <v>0</v>
      </c>
      <c r="AJ9" s="139">
        <v>2</v>
      </c>
      <c r="AK9" s="139">
        <f t="shared" si="14"/>
        <v>6</v>
      </c>
      <c r="AL9" s="139"/>
      <c r="AM9" s="139">
        <f t="shared" si="15"/>
        <v>0</v>
      </c>
      <c r="AN9" s="139"/>
      <c r="AO9" s="139">
        <f t="shared" si="16"/>
        <v>0</v>
      </c>
      <c r="AP9" s="139"/>
      <c r="AQ9" s="139">
        <f t="shared" si="17"/>
        <v>0</v>
      </c>
      <c r="AR9" s="139">
        <v>1</v>
      </c>
      <c r="AS9" s="139">
        <f t="shared" si="18"/>
        <v>1</v>
      </c>
      <c r="AT9" s="139">
        <f t="shared" si="19"/>
        <v>7</v>
      </c>
      <c r="AU9" s="140">
        <f t="shared" si="20"/>
        <v>19</v>
      </c>
      <c r="AV9" s="141">
        <f t="shared" si="21"/>
        <v>131</v>
      </c>
    </row>
    <row r="10" spans="1:48" s="57" customFormat="1" ht="14.4">
      <c r="A10" s="60">
        <v>6</v>
      </c>
      <c r="B10" s="134" t="s">
        <v>313</v>
      </c>
      <c r="C10" s="135">
        <v>23696</v>
      </c>
      <c r="D10" s="136" t="s">
        <v>89</v>
      </c>
      <c r="E10" s="137" t="s">
        <v>29</v>
      </c>
      <c r="F10" s="138" t="s">
        <v>180</v>
      </c>
      <c r="G10" s="60">
        <v>9</v>
      </c>
      <c r="H10" s="139">
        <f t="shared" si="0"/>
        <v>54</v>
      </c>
      <c r="I10" s="139"/>
      <c r="J10" s="139">
        <f t="shared" si="1"/>
        <v>0</v>
      </c>
      <c r="K10" s="139">
        <v>14</v>
      </c>
      <c r="L10" s="139">
        <f t="shared" si="2"/>
        <v>32</v>
      </c>
      <c r="M10" s="59">
        <v>2</v>
      </c>
      <c r="N10" s="139">
        <f t="shared" si="3"/>
        <v>6</v>
      </c>
      <c r="O10" s="59">
        <v>5</v>
      </c>
      <c r="P10" s="59">
        <f t="shared" si="4"/>
        <v>10</v>
      </c>
      <c r="Q10" s="59"/>
      <c r="R10" s="59">
        <f t="shared" si="5"/>
        <v>0</v>
      </c>
      <c r="S10" s="140">
        <f t="shared" si="6"/>
        <v>102</v>
      </c>
      <c r="T10" s="60"/>
      <c r="U10" s="139">
        <f t="shared" si="7"/>
        <v>0</v>
      </c>
      <c r="V10" s="139"/>
      <c r="W10" s="139">
        <f t="shared" si="8"/>
        <v>0</v>
      </c>
      <c r="X10" s="139">
        <v>3</v>
      </c>
      <c r="Y10" s="139">
        <f t="shared" si="9"/>
        <v>9</v>
      </c>
      <c r="Z10" s="139"/>
      <c r="AA10" s="139">
        <f t="shared" si="10"/>
        <v>0</v>
      </c>
      <c r="AB10" s="140">
        <f t="shared" si="11"/>
        <v>9</v>
      </c>
      <c r="AC10" s="60"/>
      <c r="AD10" s="139"/>
      <c r="AE10" s="140"/>
      <c r="AF10" s="60">
        <v>1</v>
      </c>
      <c r="AG10" s="139">
        <f t="shared" si="12"/>
        <v>12</v>
      </c>
      <c r="AH10" s="139"/>
      <c r="AI10" s="139">
        <f t="shared" si="13"/>
        <v>0</v>
      </c>
      <c r="AJ10" s="139">
        <v>1</v>
      </c>
      <c r="AK10" s="139">
        <f t="shared" si="14"/>
        <v>3</v>
      </c>
      <c r="AL10" s="139">
        <v>1</v>
      </c>
      <c r="AM10" s="139">
        <f t="shared" si="15"/>
        <v>1</v>
      </c>
      <c r="AN10" s="139"/>
      <c r="AO10" s="139">
        <f t="shared" si="16"/>
        <v>0</v>
      </c>
      <c r="AP10" s="139"/>
      <c r="AQ10" s="139">
        <f t="shared" si="17"/>
        <v>0</v>
      </c>
      <c r="AR10" s="139"/>
      <c r="AS10" s="139">
        <f t="shared" si="18"/>
        <v>0</v>
      </c>
      <c r="AT10" s="139">
        <f t="shared" si="19"/>
        <v>4</v>
      </c>
      <c r="AU10" s="140">
        <f t="shared" si="20"/>
        <v>16</v>
      </c>
      <c r="AV10" s="141">
        <f t="shared" si="21"/>
        <v>127</v>
      </c>
    </row>
    <row r="11" spans="1:48" s="57" customFormat="1" ht="14.4">
      <c r="A11" s="60">
        <v>7</v>
      </c>
      <c r="B11" s="134" t="s">
        <v>309</v>
      </c>
      <c r="C11" s="135">
        <v>22630</v>
      </c>
      <c r="D11" s="136" t="s">
        <v>89</v>
      </c>
      <c r="E11" s="137" t="s">
        <v>29</v>
      </c>
      <c r="F11" s="138" t="s">
        <v>180</v>
      </c>
      <c r="G11" s="60">
        <v>9</v>
      </c>
      <c r="H11" s="139">
        <f t="shared" si="0"/>
        <v>54</v>
      </c>
      <c r="I11" s="139"/>
      <c r="J11" s="139">
        <f t="shared" si="1"/>
        <v>0</v>
      </c>
      <c r="K11" s="139">
        <v>19</v>
      </c>
      <c r="L11" s="139">
        <f t="shared" si="2"/>
        <v>42</v>
      </c>
      <c r="M11" s="59">
        <v>1</v>
      </c>
      <c r="N11" s="139">
        <f t="shared" si="3"/>
        <v>3</v>
      </c>
      <c r="O11" s="59">
        <v>5</v>
      </c>
      <c r="P11" s="59">
        <f t="shared" si="4"/>
        <v>10</v>
      </c>
      <c r="Q11" s="59"/>
      <c r="R11" s="59">
        <f t="shared" si="5"/>
        <v>0</v>
      </c>
      <c r="S11" s="140">
        <f t="shared" si="6"/>
        <v>109</v>
      </c>
      <c r="T11" s="60"/>
      <c r="U11" s="139">
        <f t="shared" si="7"/>
        <v>0</v>
      </c>
      <c r="V11" s="139"/>
      <c r="W11" s="139">
        <f t="shared" si="8"/>
        <v>0</v>
      </c>
      <c r="X11" s="139"/>
      <c r="Y11" s="139">
        <f t="shared" si="9"/>
        <v>0</v>
      </c>
      <c r="Z11" s="139"/>
      <c r="AA11" s="139">
        <f t="shared" si="10"/>
        <v>0</v>
      </c>
      <c r="AB11" s="140">
        <f t="shared" si="11"/>
        <v>0</v>
      </c>
      <c r="AC11" s="60"/>
      <c r="AD11" s="139"/>
      <c r="AE11" s="140"/>
      <c r="AF11" s="60">
        <v>1</v>
      </c>
      <c r="AG11" s="139">
        <f t="shared" si="12"/>
        <v>12</v>
      </c>
      <c r="AH11" s="139"/>
      <c r="AI11" s="139">
        <f t="shared" si="13"/>
        <v>0</v>
      </c>
      <c r="AJ11" s="139">
        <v>1</v>
      </c>
      <c r="AK11" s="139">
        <f t="shared" si="14"/>
        <v>3</v>
      </c>
      <c r="AL11" s="139"/>
      <c r="AM11" s="139">
        <f t="shared" si="15"/>
        <v>0</v>
      </c>
      <c r="AN11" s="139"/>
      <c r="AO11" s="139">
        <f t="shared" si="16"/>
        <v>0</v>
      </c>
      <c r="AP11" s="139"/>
      <c r="AQ11" s="139">
        <f t="shared" si="17"/>
        <v>0</v>
      </c>
      <c r="AR11" s="139"/>
      <c r="AS11" s="139">
        <f t="shared" si="18"/>
        <v>0</v>
      </c>
      <c r="AT11" s="139">
        <f t="shared" si="19"/>
        <v>3</v>
      </c>
      <c r="AU11" s="140">
        <f t="shared" si="20"/>
        <v>15</v>
      </c>
      <c r="AV11" s="141">
        <f t="shared" si="21"/>
        <v>124</v>
      </c>
    </row>
    <row r="12" spans="1:48" s="57" customFormat="1" ht="14.4">
      <c r="A12" s="60">
        <v>8</v>
      </c>
      <c r="B12" s="134" t="s">
        <v>306</v>
      </c>
      <c r="C12" s="135">
        <v>22212</v>
      </c>
      <c r="D12" s="136" t="s">
        <v>89</v>
      </c>
      <c r="E12" s="137" t="s">
        <v>29</v>
      </c>
      <c r="F12" s="138" t="s">
        <v>180</v>
      </c>
      <c r="G12" s="60">
        <v>9</v>
      </c>
      <c r="H12" s="139">
        <f t="shared" si="0"/>
        <v>54</v>
      </c>
      <c r="I12" s="139"/>
      <c r="J12" s="139">
        <f t="shared" si="1"/>
        <v>0</v>
      </c>
      <c r="K12" s="139">
        <v>18</v>
      </c>
      <c r="L12" s="139">
        <f t="shared" si="2"/>
        <v>40</v>
      </c>
      <c r="M12" s="59"/>
      <c r="N12" s="139">
        <f t="shared" si="3"/>
        <v>0</v>
      </c>
      <c r="O12" s="59">
        <v>5</v>
      </c>
      <c r="P12" s="59">
        <f t="shared" si="4"/>
        <v>10</v>
      </c>
      <c r="Q12" s="59"/>
      <c r="R12" s="59">
        <f t="shared" si="5"/>
        <v>0</v>
      </c>
      <c r="S12" s="140">
        <f t="shared" si="6"/>
        <v>104</v>
      </c>
      <c r="T12" s="60"/>
      <c r="U12" s="139">
        <f t="shared" si="7"/>
        <v>0</v>
      </c>
      <c r="V12" s="139"/>
      <c r="W12" s="139">
        <f t="shared" si="8"/>
        <v>0</v>
      </c>
      <c r="X12" s="139"/>
      <c r="Y12" s="139">
        <f t="shared" si="9"/>
        <v>0</v>
      </c>
      <c r="Z12" s="139"/>
      <c r="AA12" s="139">
        <f t="shared" si="10"/>
        <v>0</v>
      </c>
      <c r="AB12" s="140">
        <f t="shared" si="11"/>
        <v>0</v>
      </c>
      <c r="AC12" s="60"/>
      <c r="AD12" s="139"/>
      <c r="AE12" s="140"/>
      <c r="AF12" s="60">
        <v>1</v>
      </c>
      <c r="AG12" s="139">
        <f t="shared" si="12"/>
        <v>12</v>
      </c>
      <c r="AH12" s="139"/>
      <c r="AI12" s="139">
        <f t="shared" si="13"/>
        <v>0</v>
      </c>
      <c r="AJ12" s="139">
        <v>2</v>
      </c>
      <c r="AK12" s="139">
        <f t="shared" si="14"/>
        <v>6</v>
      </c>
      <c r="AL12" s="139">
        <v>1</v>
      </c>
      <c r="AM12" s="139">
        <f t="shared" si="15"/>
        <v>1</v>
      </c>
      <c r="AN12" s="139"/>
      <c r="AO12" s="139">
        <f t="shared" si="16"/>
        <v>0</v>
      </c>
      <c r="AP12" s="139"/>
      <c r="AQ12" s="139">
        <f t="shared" si="17"/>
        <v>0</v>
      </c>
      <c r="AR12" s="139"/>
      <c r="AS12" s="139">
        <f t="shared" si="18"/>
        <v>0</v>
      </c>
      <c r="AT12" s="139">
        <f t="shared" si="19"/>
        <v>7</v>
      </c>
      <c r="AU12" s="140">
        <f t="shared" si="20"/>
        <v>19</v>
      </c>
      <c r="AV12" s="141">
        <f t="shared" si="21"/>
        <v>123</v>
      </c>
    </row>
    <row r="13" spans="1:48" s="57" customFormat="1" ht="14.4">
      <c r="A13" s="60">
        <v>9</v>
      </c>
      <c r="B13" s="134" t="s">
        <v>307</v>
      </c>
      <c r="C13" s="135">
        <v>20629</v>
      </c>
      <c r="D13" s="136" t="s">
        <v>89</v>
      </c>
      <c r="E13" s="137" t="s">
        <v>29</v>
      </c>
      <c r="F13" s="138" t="s">
        <v>180</v>
      </c>
      <c r="G13" s="60">
        <v>9</v>
      </c>
      <c r="H13" s="139">
        <f t="shared" si="0"/>
        <v>54</v>
      </c>
      <c r="I13" s="139"/>
      <c r="J13" s="139">
        <f t="shared" si="1"/>
        <v>0</v>
      </c>
      <c r="K13" s="139">
        <v>17</v>
      </c>
      <c r="L13" s="139">
        <f t="shared" si="2"/>
        <v>38</v>
      </c>
      <c r="M13" s="59"/>
      <c r="N13" s="139">
        <f t="shared" si="3"/>
        <v>0</v>
      </c>
      <c r="O13" s="59">
        <v>5</v>
      </c>
      <c r="P13" s="59">
        <f t="shared" si="4"/>
        <v>10</v>
      </c>
      <c r="Q13" s="59"/>
      <c r="R13" s="59">
        <f t="shared" si="5"/>
        <v>0</v>
      </c>
      <c r="S13" s="140">
        <f t="shared" si="6"/>
        <v>102</v>
      </c>
      <c r="T13" s="60"/>
      <c r="U13" s="139">
        <f t="shared" si="7"/>
        <v>0</v>
      </c>
      <c r="V13" s="139"/>
      <c r="W13" s="139">
        <f t="shared" si="8"/>
        <v>0</v>
      </c>
      <c r="X13" s="139"/>
      <c r="Y13" s="139">
        <f t="shared" si="9"/>
        <v>0</v>
      </c>
      <c r="Z13" s="139"/>
      <c r="AA13" s="139">
        <f t="shared" si="10"/>
        <v>0</v>
      </c>
      <c r="AB13" s="140">
        <f t="shared" si="11"/>
        <v>0</v>
      </c>
      <c r="AC13" s="60"/>
      <c r="AD13" s="139"/>
      <c r="AE13" s="140"/>
      <c r="AF13" s="60">
        <v>1</v>
      </c>
      <c r="AG13" s="139">
        <f t="shared" si="12"/>
        <v>12</v>
      </c>
      <c r="AH13" s="139"/>
      <c r="AI13" s="139">
        <f t="shared" si="13"/>
        <v>0</v>
      </c>
      <c r="AJ13" s="139">
        <v>2</v>
      </c>
      <c r="AK13" s="139">
        <f t="shared" si="14"/>
        <v>6</v>
      </c>
      <c r="AL13" s="139">
        <v>1</v>
      </c>
      <c r="AM13" s="139">
        <f t="shared" si="15"/>
        <v>1</v>
      </c>
      <c r="AN13" s="139"/>
      <c r="AO13" s="139">
        <f t="shared" si="16"/>
        <v>0</v>
      </c>
      <c r="AP13" s="139"/>
      <c r="AQ13" s="139">
        <f t="shared" si="17"/>
        <v>0</v>
      </c>
      <c r="AR13" s="139"/>
      <c r="AS13" s="139">
        <f t="shared" si="18"/>
        <v>0</v>
      </c>
      <c r="AT13" s="139">
        <f t="shared" si="19"/>
        <v>7</v>
      </c>
      <c r="AU13" s="140">
        <f t="shared" si="20"/>
        <v>19</v>
      </c>
      <c r="AV13" s="141">
        <f t="shared" si="21"/>
        <v>121</v>
      </c>
    </row>
    <row r="14" spans="1:48" s="57" customFormat="1" ht="14.4">
      <c r="A14" s="60">
        <v>10</v>
      </c>
      <c r="B14" s="134" t="s">
        <v>312</v>
      </c>
      <c r="C14" s="135">
        <v>22082</v>
      </c>
      <c r="D14" s="136" t="s">
        <v>89</v>
      </c>
      <c r="E14" s="137" t="s">
        <v>29</v>
      </c>
      <c r="F14" s="138" t="s">
        <v>180</v>
      </c>
      <c r="G14" s="60">
        <v>9</v>
      </c>
      <c r="H14" s="139">
        <f t="shared" si="0"/>
        <v>54</v>
      </c>
      <c r="I14" s="139"/>
      <c r="J14" s="139">
        <f t="shared" si="1"/>
        <v>0</v>
      </c>
      <c r="K14" s="139">
        <v>18</v>
      </c>
      <c r="L14" s="139">
        <f t="shared" si="2"/>
        <v>40</v>
      </c>
      <c r="M14" s="59"/>
      <c r="N14" s="139">
        <f t="shared" si="3"/>
        <v>0</v>
      </c>
      <c r="O14" s="59">
        <v>5</v>
      </c>
      <c r="P14" s="59">
        <f t="shared" si="4"/>
        <v>10</v>
      </c>
      <c r="Q14" s="59"/>
      <c r="R14" s="59">
        <f t="shared" si="5"/>
        <v>0</v>
      </c>
      <c r="S14" s="140">
        <f t="shared" si="6"/>
        <v>104</v>
      </c>
      <c r="T14" s="60"/>
      <c r="U14" s="139">
        <f t="shared" si="7"/>
        <v>0</v>
      </c>
      <c r="V14" s="139"/>
      <c r="W14" s="139">
        <f t="shared" si="8"/>
        <v>0</v>
      </c>
      <c r="X14" s="139"/>
      <c r="Y14" s="139">
        <f t="shared" si="9"/>
        <v>0</v>
      </c>
      <c r="Z14" s="139"/>
      <c r="AA14" s="139">
        <f t="shared" si="10"/>
        <v>0</v>
      </c>
      <c r="AB14" s="140">
        <f t="shared" si="11"/>
        <v>0</v>
      </c>
      <c r="AC14" s="60"/>
      <c r="AD14" s="139" t="s">
        <v>124</v>
      </c>
      <c r="AE14" s="140"/>
      <c r="AF14" s="60">
        <v>1</v>
      </c>
      <c r="AG14" s="139">
        <f t="shared" si="12"/>
        <v>12</v>
      </c>
      <c r="AH14" s="139"/>
      <c r="AI14" s="139">
        <f t="shared" si="13"/>
        <v>0</v>
      </c>
      <c r="AJ14" s="139">
        <v>1</v>
      </c>
      <c r="AK14" s="139">
        <f t="shared" si="14"/>
        <v>3</v>
      </c>
      <c r="AL14" s="139">
        <v>0</v>
      </c>
      <c r="AM14" s="139">
        <f t="shared" si="15"/>
        <v>0</v>
      </c>
      <c r="AN14" s="139"/>
      <c r="AO14" s="139">
        <f t="shared" si="16"/>
        <v>0</v>
      </c>
      <c r="AP14" s="139"/>
      <c r="AQ14" s="139">
        <f t="shared" si="17"/>
        <v>0</v>
      </c>
      <c r="AR14" s="139"/>
      <c r="AS14" s="139">
        <f t="shared" si="18"/>
        <v>0</v>
      </c>
      <c r="AT14" s="139">
        <f t="shared" si="19"/>
        <v>3</v>
      </c>
      <c r="AU14" s="140">
        <f t="shared" si="20"/>
        <v>15</v>
      </c>
      <c r="AV14" s="141">
        <f t="shared" si="21"/>
        <v>119</v>
      </c>
    </row>
    <row r="15" spans="1:48" s="57" customFormat="1" ht="14.4">
      <c r="A15" s="60">
        <v>11</v>
      </c>
      <c r="B15" s="134" t="s">
        <v>179</v>
      </c>
      <c r="C15" s="135">
        <v>21717</v>
      </c>
      <c r="D15" s="136" t="s">
        <v>89</v>
      </c>
      <c r="E15" s="137" t="s">
        <v>29</v>
      </c>
      <c r="F15" s="138" t="s">
        <v>180</v>
      </c>
      <c r="G15" s="60">
        <v>9</v>
      </c>
      <c r="H15" s="139">
        <f t="shared" si="0"/>
        <v>54</v>
      </c>
      <c r="I15" s="139"/>
      <c r="J15" s="139">
        <f t="shared" si="1"/>
        <v>0</v>
      </c>
      <c r="K15" s="139">
        <v>14</v>
      </c>
      <c r="L15" s="139">
        <f t="shared" si="2"/>
        <v>32</v>
      </c>
      <c r="M15" s="59"/>
      <c r="N15" s="139">
        <f t="shared" si="3"/>
        <v>0</v>
      </c>
      <c r="O15" s="59">
        <v>5</v>
      </c>
      <c r="P15" s="59">
        <f t="shared" si="4"/>
        <v>10</v>
      </c>
      <c r="Q15" s="59"/>
      <c r="R15" s="59">
        <f t="shared" si="5"/>
        <v>0</v>
      </c>
      <c r="S15" s="140">
        <f t="shared" si="6"/>
        <v>96</v>
      </c>
      <c r="T15" s="60"/>
      <c r="U15" s="139">
        <f t="shared" si="7"/>
        <v>0</v>
      </c>
      <c r="V15" s="139"/>
      <c r="W15" s="139">
        <f t="shared" si="8"/>
        <v>0</v>
      </c>
      <c r="X15" s="139">
        <v>2</v>
      </c>
      <c r="Y15" s="139">
        <f t="shared" si="9"/>
        <v>6</v>
      </c>
      <c r="Z15" s="139"/>
      <c r="AA15" s="139">
        <f t="shared" si="10"/>
        <v>0</v>
      </c>
      <c r="AB15" s="140">
        <f t="shared" si="11"/>
        <v>6</v>
      </c>
      <c r="AC15" s="60"/>
      <c r="AD15" s="139"/>
      <c r="AE15" s="140"/>
      <c r="AF15" s="60">
        <v>1</v>
      </c>
      <c r="AG15" s="139">
        <f t="shared" si="12"/>
        <v>12</v>
      </c>
      <c r="AH15" s="139"/>
      <c r="AI15" s="139">
        <f t="shared" si="13"/>
        <v>0</v>
      </c>
      <c r="AJ15" s="139">
        <v>1</v>
      </c>
      <c r="AK15" s="139">
        <f t="shared" si="14"/>
        <v>3</v>
      </c>
      <c r="AL15" s="139">
        <v>1</v>
      </c>
      <c r="AM15" s="139">
        <f t="shared" si="15"/>
        <v>1</v>
      </c>
      <c r="AN15" s="139"/>
      <c r="AO15" s="139">
        <f t="shared" si="16"/>
        <v>0</v>
      </c>
      <c r="AP15" s="139"/>
      <c r="AQ15" s="139">
        <f t="shared" si="17"/>
        <v>0</v>
      </c>
      <c r="AR15" s="139"/>
      <c r="AS15" s="139">
        <f t="shared" si="18"/>
        <v>0</v>
      </c>
      <c r="AT15" s="139">
        <f t="shared" si="19"/>
        <v>4</v>
      </c>
      <c r="AU15" s="140">
        <f t="shared" si="20"/>
        <v>16</v>
      </c>
      <c r="AV15" s="141">
        <f t="shared" si="21"/>
        <v>118</v>
      </c>
    </row>
    <row r="16" spans="1:48" s="57" customFormat="1" ht="14.4">
      <c r="A16" s="60">
        <v>12</v>
      </c>
      <c r="B16" s="134" t="s">
        <v>182</v>
      </c>
      <c r="C16" s="135">
        <v>22249</v>
      </c>
      <c r="D16" s="136" t="s">
        <v>89</v>
      </c>
      <c r="E16" s="137" t="s">
        <v>29</v>
      </c>
      <c r="F16" s="138" t="s">
        <v>180</v>
      </c>
      <c r="G16" s="60">
        <v>9</v>
      </c>
      <c r="H16" s="139">
        <f t="shared" si="0"/>
        <v>54</v>
      </c>
      <c r="I16" s="139"/>
      <c r="J16" s="139">
        <f t="shared" si="1"/>
        <v>0</v>
      </c>
      <c r="K16" s="139">
        <v>14</v>
      </c>
      <c r="L16" s="139">
        <f t="shared" si="2"/>
        <v>32</v>
      </c>
      <c r="M16" s="59">
        <v>1</v>
      </c>
      <c r="N16" s="139">
        <f t="shared" si="3"/>
        <v>3</v>
      </c>
      <c r="O16" s="59">
        <v>5</v>
      </c>
      <c r="P16" s="59">
        <f t="shared" si="4"/>
        <v>10</v>
      </c>
      <c r="Q16" s="59"/>
      <c r="R16" s="59">
        <f t="shared" si="5"/>
        <v>0</v>
      </c>
      <c r="S16" s="140">
        <f t="shared" si="6"/>
        <v>99</v>
      </c>
      <c r="T16" s="60"/>
      <c r="U16" s="139">
        <f t="shared" si="7"/>
        <v>0</v>
      </c>
      <c r="V16" s="139"/>
      <c r="W16" s="139">
        <f t="shared" si="8"/>
        <v>0</v>
      </c>
      <c r="X16" s="139">
        <v>1</v>
      </c>
      <c r="Y16" s="139">
        <f t="shared" si="9"/>
        <v>3</v>
      </c>
      <c r="Z16" s="139"/>
      <c r="AA16" s="139">
        <f t="shared" si="10"/>
        <v>0</v>
      </c>
      <c r="AB16" s="140">
        <f t="shared" si="11"/>
        <v>3</v>
      </c>
      <c r="AC16" s="60"/>
      <c r="AD16" s="139"/>
      <c r="AE16" s="140"/>
      <c r="AF16" s="60">
        <v>1</v>
      </c>
      <c r="AG16" s="139">
        <f t="shared" si="12"/>
        <v>12</v>
      </c>
      <c r="AH16" s="139"/>
      <c r="AI16" s="139">
        <f t="shared" si="13"/>
        <v>0</v>
      </c>
      <c r="AJ16" s="139">
        <v>1</v>
      </c>
      <c r="AK16" s="139">
        <f t="shared" si="14"/>
        <v>3</v>
      </c>
      <c r="AL16" s="139">
        <v>1</v>
      </c>
      <c r="AM16" s="139">
        <f t="shared" si="15"/>
        <v>1</v>
      </c>
      <c r="AN16" s="139"/>
      <c r="AO16" s="139">
        <f t="shared" si="16"/>
        <v>0</v>
      </c>
      <c r="AP16" s="139"/>
      <c r="AQ16" s="139">
        <f t="shared" si="17"/>
        <v>0</v>
      </c>
      <c r="AR16" s="139"/>
      <c r="AS16" s="139">
        <f t="shared" si="18"/>
        <v>0</v>
      </c>
      <c r="AT16" s="139">
        <f t="shared" si="19"/>
        <v>4</v>
      </c>
      <c r="AU16" s="140">
        <f t="shared" si="20"/>
        <v>16</v>
      </c>
      <c r="AV16" s="141">
        <f t="shared" si="21"/>
        <v>118</v>
      </c>
    </row>
    <row r="17" spans="1:48" s="57" customFormat="1" ht="14.4">
      <c r="A17" s="60">
        <v>13</v>
      </c>
      <c r="B17" s="134" t="s">
        <v>181</v>
      </c>
      <c r="C17" s="135">
        <v>19566</v>
      </c>
      <c r="D17" s="136" t="s">
        <v>89</v>
      </c>
      <c r="E17" s="137" t="s">
        <v>29</v>
      </c>
      <c r="F17" s="138" t="s">
        <v>180</v>
      </c>
      <c r="G17" s="60">
        <v>7</v>
      </c>
      <c r="H17" s="139">
        <f t="shared" si="0"/>
        <v>42</v>
      </c>
      <c r="I17" s="139"/>
      <c r="J17" s="139">
        <f t="shared" si="1"/>
        <v>0</v>
      </c>
      <c r="K17" s="139">
        <v>20</v>
      </c>
      <c r="L17" s="139">
        <f t="shared" si="2"/>
        <v>44</v>
      </c>
      <c r="M17" s="59"/>
      <c r="N17" s="139">
        <f t="shared" si="3"/>
        <v>0</v>
      </c>
      <c r="O17" s="59">
        <v>5</v>
      </c>
      <c r="P17" s="59">
        <f t="shared" si="4"/>
        <v>10</v>
      </c>
      <c r="Q17" s="59"/>
      <c r="R17" s="59">
        <f t="shared" si="5"/>
        <v>0</v>
      </c>
      <c r="S17" s="140">
        <f t="shared" si="6"/>
        <v>96</v>
      </c>
      <c r="T17" s="60"/>
      <c r="U17" s="139">
        <f t="shared" si="7"/>
        <v>0</v>
      </c>
      <c r="V17" s="139"/>
      <c r="W17" s="139">
        <f t="shared" si="8"/>
        <v>0</v>
      </c>
      <c r="X17" s="139"/>
      <c r="Y17" s="139">
        <f t="shared" si="9"/>
        <v>0</v>
      </c>
      <c r="Z17" s="139"/>
      <c r="AA17" s="139">
        <f t="shared" si="10"/>
        <v>0</v>
      </c>
      <c r="AB17" s="140">
        <f t="shared" si="11"/>
        <v>0</v>
      </c>
      <c r="AC17" s="60"/>
      <c r="AD17" s="139"/>
      <c r="AE17" s="140"/>
      <c r="AF17" s="60">
        <v>1</v>
      </c>
      <c r="AG17" s="139">
        <f t="shared" si="12"/>
        <v>12</v>
      </c>
      <c r="AH17" s="139"/>
      <c r="AI17" s="139">
        <f t="shared" si="13"/>
        <v>0</v>
      </c>
      <c r="AJ17" s="139">
        <v>2</v>
      </c>
      <c r="AK17" s="139">
        <f t="shared" si="14"/>
        <v>6</v>
      </c>
      <c r="AL17" s="139"/>
      <c r="AM17" s="139">
        <f t="shared" si="15"/>
        <v>0</v>
      </c>
      <c r="AN17" s="139"/>
      <c r="AO17" s="139">
        <f t="shared" si="16"/>
        <v>0</v>
      </c>
      <c r="AP17" s="139"/>
      <c r="AQ17" s="139">
        <f t="shared" si="17"/>
        <v>0</v>
      </c>
      <c r="AR17" s="139"/>
      <c r="AS17" s="139">
        <f t="shared" si="18"/>
        <v>0</v>
      </c>
      <c r="AT17" s="139">
        <f t="shared" si="19"/>
        <v>6</v>
      </c>
      <c r="AU17" s="140">
        <f t="shared" si="20"/>
        <v>18</v>
      </c>
      <c r="AV17" s="141">
        <f t="shared" si="21"/>
        <v>114</v>
      </c>
    </row>
    <row r="18" spans="1:48" s="57" customFormat="1" ht="14.4">
      <c r="A18" s="60">
        <v>14</v>
      </c>
      <c r="B18" s="134" t="s">
        <v>310</v>
      </c>
      <c r="C18" s="135">
        <v>19765</v>
      </c>
      <c r="D18" s="136" t="s">
        <v>89</v>
      </c>
      <c r="E18" s="137" t="s">
        <v>29</v>
      </c>
      <c r="F18" s="138" t="s">
        <v>180</v>
      </c>
      <c r="G18" s="60">
        <v>7</v>
      </c>
      <c r="H18" s="139">
        <f t="shared" si="0"/>
        <v>42</v>
      </c>
      <c r="I18" s="139"/>
      <c r="J18" s="139">
        <f t="shared" si="1"/>
        <v>0</v>
      </c>
      <c r="K18" s="139">
        <v>19</v>
      </c>
      <c r="L18" s="139">
        <f t="shared" si="2"/>
        <v>42</v>
      </c>
      <c r="M18" s="59"/>
      <c r="N18" s="139">
        <f t="shared" si="3"/>
        <v>0</v>
      </c>
      <c r="O18" s="59">
        <v>5</v>
      </c>
      <c r="P18" s="59">
        <f t="shared" si="4"/>
        <v>10</v>
      </c>
      <c r="Q18" s="59"/>
      <c r="R18" s="59">
        <f t="shared" si="5"/>
        <v>0</v>
      </c>
      <c r="S18" s="140">
        <f t="shared" si="6"/>
        <v>94</v>
      </c>
      <c r="T18" s="60"/>
      <c r="U18" s="139">
        <f t="shared" si="7"/>
        <v>0</v>
      </c>
      <c r="V18" s="139"/>
      <c r="W18" s="139">
        <f t="shared" si="8"/>
        <v>0</v>
      </c>
      <c r="X18" s="139"/>
      <c r="Y18" s="139">
        <f t="shared" si="9"/>
        <v>0</v>
      </c>
      <c r="Z18" s="139"/>
      <c r="AA18" s="139">
        <f t="shared" si="10"/>
        <v>0</v>
      </c>
      <c r="AB18" s="140">
        <f t="shared" si="11"/>
        <v>0</v>
      </c>
      <c r="AC18" s="60"/>
      <c r="AD18" s="139"/>
      <c r="AE18" s="140"/>
      <c r="AF18" s="60">
        <v>1</v>
      </c>
      <c r="AG18" s="139">
        <f t="shared" si="12"/>
        <v>12</v>
      </c>
      <c r="AH18" s="139"/>
      <c r="AI18" s="139">
        <f t="shared" si="13"/>
        <v>0</v>
      </c>
      <c r="AJ18" s="139">
        <v>2</v>
      </c>
      <c r="AK18" s="139">
        <f t="shared" si="14"/>
        <v>6</v>
      </c>
      <c r="AL18" s="139"/>
      <c r="AM18" s="139">
        <f t="shared" si="15"/>
        <v>0</v>
      </c>
      <c r="AN18" s="139"/>
      <c r="AO18" s="139">
        <f t="shared" si="16"/>
        <v>0</v>
      </c>
      <c r="AP18" s="139"/>
      <c r="AQ18" s="139">
        <f t="shared" si="17"/>
        <v>0</v>
      </c>
      <c r="AR18" s="139"/>
      <c r="AS18" s="139">
        <f t="shared" si="18"/>
        <v>0</v>
      </c>
      <c r="AT18" s="139">
        <f t="shared" si="19"/>
        <v>6</v>
      </c>
      <c r="AU18" s="140">
        <f t="shared" si="20"/>
        <v>18</v>
      </c>
      <c r="AV18" s="141">
        <f t="shared" si="21"/>
        <v>112</v>
      </c>
    </row>
    <row r="19" spans="1:48" s="57" customFormat="1" ht="14.4">
      <c r="A19" s="60">
        <v>15</v>
      </c>
      <c r="B19" s="134" t="s">
        <v>187</v>
      </c>
      <c r="C19" s="135">
        <v>20629</v>
      </c>
      <c r="D19" s="136" t="s">
        <v>89</v>
      </c>
      <c r="E19" s="137" t="s">
        <v>29</v>
      </c>
      <c r="F19" s="138" t="s">
        <v>180</v>
      </c>
      <c r="G19" s="60">
        <v>9</v>
      </c>
      <c r="H19" s="139">
        <f t="shared" si="0"/>
        <v>54</v>
      </c>
      <c r="I19" s="139"/>
      <c r="J19" s="139">
        <f t="shared" si="1"/>
        <v>0</v>
      </c>
      <c r="K19" s="139">
        <v>14</v>
      </c>
      <c r="L19" s="139">
        <f t="shared" si="2"/>
        <v>32</v>
      </c>
      <c r="M19" s="59"/>
      <c r="N19" s="139">
        <f t="shared" si="3"/>
        <v>0</v>
      </c>
      <c r="O19" s="59">
        <v>5</v>
      </c>
      <c r="P19" s="59">
        <f t="shared" si="4"/>
        <v>10</v>
      </c>
      <c r="Q19" s="59"/>
      <c r="R19" s="59">
        <f t="shared" si="5"/>
        <v>0</v>
      </c>
      <c r="S19" s="140">
        <f t="shared" si="6"/>
        <v>96</v>
      </c>
      <c r="T19" s="60"/>
      <c r="U19" s="139">
        <f t="shared" si="7"/>
        <v>0</v>
      </c>
      <c r="V19" s="139"/>
      <c r="W19" s="139">
        <f t="shared" si="8"/>
        <v>0</v>
      </c>
      <c r="X19" s="139"/>
      <c r="Y19" s="139">
        <f t="shared" si="9"/>
        <v>0</v>
      </c>
      <c r="Z19" s="139"/>
      <c r="AA19" s="139">
        <f t="shared" si="10"/>
        <v>0</v>
      </c>
      <c r="AB19" s="140">
        <f t="shared" si="11"/>
        <v>0</v>
      </c>
      <c r="AC19" s="60"/>
      <c r="AD19" s="139"/>
      <c r="AE19" s="140"/>
      <c r="AF19" s="60">
        <v>1</v>
      </c>
      <c r="AG19" s="139">
        <f t="shared" si="12"/>
        <v>12</v>
      </c>
      <c r="AH19" s="139"/>
      <c r="AI19" s="139">
        <f t="shared" si="13"/>
        <v>0</v>
      </c>
      <c r="AJ19" s="139">
        <v>1</v>
      </c>
      <c r="AK19" s="139">
        <f t="shared" si="14"/>
        <v>3</v>
      </c>
      <c r="AL19" s="139">
        <v>1</v>
      </c>
      <c r="AM19" s="139">
        <f t="shared" si="15"/>
        <v>1</v>
      </c>
      <c r="AN19" s="139"/>
      <c r="AO19" s="139">
        <f t="shared" si="16"/>
        <v>0</v>
      </c>
      <c r="AP19" s="139"/>
      <c r="AQ19" s="139">
        <f t="shared" si="17"/>
        <v>0</v>
      </c>
      <c r="AR19" s="139"/>
      <c r="AS19" s="139">
        <f t="shared" si="18"/>
        <v>0</v>
      </c>
      <c r="AT19" s="139">
        <f t="shared" si="19"/>
        <v>4</v>
      </c>
      <c r="AU19" s="140">
        <f t="shared" si="20"/>
        <v>16</v>
      </c>
      <c r="AV19" s="141">
        <f t="shared" si="21"/>
        <v>112</v>
      </c>
    </row>
    <row r="20" spans="1:48" s="57" customFormat="1" ht="14.4">
      <c r="A20" s="60">
        <v>16</v>
      </c>
      <c r="B20" s="134" t="s">
        <v>314</v>
      </c>
      <c r="C20" s="135">
        <v>21702</v>
      </c>
      <c r="D20" s="136" t="s">
        <v>89</v>
      </c>
      <c r="E20" s="137" t="s">
        <v>29</v>
      </c>
      <c r="F20" s="138" t="s">
        <v>180</v>
      </c>
      <c r="G20" s="60">
        <v>7</v>
      </c>
      <c r="H20" s="139">
        <f t="shared" si="0"/>
        <v>42</v>
      </c>
      <c r="I20" s="139"/>
      <c r="J20" s="139">
        <f t="shared" si="1"/>
        <v>0</v>
      </c>
      <c r="K20" s="139">
        <v>20</v>
      </c>
      <c r="L20" s="139">
        <f t="shared" si="2"/>
        <v>44</v>
      </c>
      <c r="M20" s="59"/>
      <c r="N20" s="139">
        <f t="shared" si="3"/>
        <v>0</v>
      </c>
      <c r="O20" s="59">
        <v>5</v>
      </c>
      <c r="P20" s="59">
        <f t="shared" si="4"/>
        <v>10</v>
      </c>
      <c r="Q20" s="59"/>
      <c r="R20" s="59">
        <f t="shared" si="5"/>
        <v>0</v>
      </c>
      <c r="S20" s="140">
        <f t="shared" si="6"/>
        <v>96</v>
      </c>
      <c r="T20" s="60"/>
      <c r="U20" s="139">
        <f t="shared" si="7"/>
        <v>0</v>
      </c>
      <c r="V20" s="139"/>
      <c r="W20" s="139">
        <f t="shared" si="8"/>
        <v>0</v>
      </c>
      <c r="X20" s="139"/>
      <c r="Y20" s="139">
        <f t="shared" si="9"/>
        <v>0</v>
      </c>
      <c r="Z20" s="139"/>
      <c r="AA20" s="139">
        <f t="shared" si="10"/>
        <v>0</v>
      </c>
      <c r="AB20" s="140">
        <f t="shared" si="11"/>
        <v>0</v>
      </c>
      <c r="AC20" s="60"/>
      <c r="AD20" s="139"/>
      <c r="AE20" s="140"/>
      <c r="AF20" s="60">
        <v>1</v>
      </c>
      <c r="AG20" s="139">
        <f t="shared" si="12"/>
        <v>12</v>
      </c>
      <c r="AH20" s="139"/>
      <c r="AI20" s="139">
        <f t="shared" si="13"/>
        <v>0</v>
      </c>
      <c r="AJ20" s="139"/>
      <c r="AK20" s="139">
        <f t="shared" si="14"/>
        <v>0</v>
      </c>
      <c r="AL20" s="139">
        <v>1</v>
      </c>
      <c r="AM20" s="139">
        <f t="shared" si="15"/>
        <v>1</v>
      </c>
      <c r="AN20" s="139"/>
      <c r="AO20" s="139">
        <f t="shared" si="16"/>
        <v>0</v>
      </c>
      <c r="AP20" s="139"/>
      <c r="AQ20" s="139">
        <f t="shared" si="17"/>
        <v>0</v>
      </c>
      <c r="AR20" s="139"/>
      <c r="AS20" s="139">
        <f t="shared" si="18"/>
        <v>0</v>
      </c>
      <c r="AT20" s="139">
        <f t="shared" si="19"/>
        <v>1</v>
      </c>
      <c r="AU20" s="140">
        <f t="shared" si="20"/>
        <v>13</v>
      </c>
      <c r="AV20" s="141">
        <f t="shared" si="21"/>
        <v>109</v>
      </c>
    </row>
    <row r="21" spans="1:48" s="57" customFormat="1" ht="14.4">
      <c r="A21" s="60">
        <v>17</v>
      </c>
      <c r="B21" s="134" t="s">
        <v>311</v>
      </c>
      <c r="C21" s="135">
        <v>24567</v>
      </c>
      <c r="D21" s="136" t="s">
        <v>89</v>
      </c>
      <c r="E21" s="137" t="s">
        <v>29</v>
      </c>
      <c r="F21" s="138" t="s">
        <v>180</v>
      </c>
      <c r="G21" s="60">
        <v>7</v>
      </c>
      <c r="H21" s="139">
        <f t="shared" si="0"/>
        <v>42</v>
      </c>
      <c r="I21" s="139"/>
      <c r="J21" s="139">
        <f t="shared" si="1"/>
        <v>0</v>
      </c>
      <c r="K21" s="139">
        <v>15</v>
      </c>
      <c r="L21" s="139">
        <f t="shared" si="2"/>
        <v>34</v>
      </c>
      <c r="M21" s="59"/>
      <c r="N21" s="139">
        <f t="shared" si="3"/>
        <v>0</v>
      </c>
      <c r="O21" s="59">
        <v>5</v>
      </c>
      <c r="P21" s="59">
        <f t="shared" si="4"/>
        <v>10</v>
      </c>
      <c r="Q21" s="59"/>
      <c r="R21" s="59">
        <f t="shared" si="5"/>
        <v>0</v>
      </c>
      <c r="S21" s="140">
        <f t="shared" si="6"/>
        <v>86</v>
      </c>
      <c r="T21" s="60"/>
      <c r="U21" s="139">
        <f t="shared" si="7"/>
        <v>0</v>
      </c>
      <c r="V21" s="139"/>
      <c r="W21" s="139">
        <f t="shared" si="8"/>
        <v>0</v>
      </c>
      <c r="X21" s="139"/>
      <c r="Y21" s="139">
        <f t="shared" si="9"/>
        <v>0</v>
      </c>
      <c r="Z21" s="139"/>
      <c r="AA21" s="139">
        <f t="shared" si="10"/>
        <v>0</v>
      </c>
      <c r="AB21" s="140">
        <f t="shared" si="11"/>
        <v>0</v>
      </c>
      <c r="AC21" s="60" t="s">
        <v>124</v>
      </c>
      <c r="AD21" s="139"/>
      <c r="AE21" s="140"/>
      <c r="AF21" s="60">
        <v>1</v>
      </c>
      <c r="AG21" s="139">
        <f t="shared" si="12"/>
        <v>12</v>
      </c>
      <c r="AH21" s="139"/>
      <c r="AI21" s="139">
        <f t="shared" si="13"/>
        <v>0</v>
      </c>
      <c r="AJ21" s="139">
        <v>2</v>
      </c>
      <c r="AK21" s="139">
        <f t="shared" si="14"/>
        <v>6</v>
      </c>
      <c r="AL21" s="139">
        <v>1</v>
      </c>
      <c r="AM21" s="139">
        <f t="shared" si="15"/>
        <v>1</v>
      </c>
      <c r="AN21" s="139"/>
      <c r="AO21" s="139">
        <f t="shared" si="16"/>
        <v>0</v>
      </c>
      <c r="AP21" s="139"/>
      <c r="AQ21" s="139">
        <f t="shared" si="17"/>
        <v>0</v>
      </c>
      <c r="AR21" s="139"/>
      <c r="AS21" s="139">
        <f t="shared" si="18"/>
        <v>0</v>
      </c>
      <c r="AT21" s="139">
        <f t="shared" si="19"/>
        <v>7</v>
      </c>
      <c r="AU21" s="140">
        <f t="shared" si="20"/>
        <v>19</v>
      </c>
      <c r="AV21" s="141">
        <f t="shared" si="21"/>
        <v>105</v>
      </c>
    </row>
    <row r="22" spans="1:48" s="57" customFormat="1" ht="14.4">
      <c r="A22" s="60">
        <v>18</v>
      </c>
      <c r="B22" s="134" t="s">
        <v>184</v>
      </c>
      <c r="C22" s="135">
        <v>23868</v>
      </c>
      <c r="D22" s="136" t="s">
        <v>89</v>
      </c>
      <c r="E22" s="137" t="s">
        <v>29</v>
      </c>
      <c r="F22" s="138" t="s">
        <v>180</v>
      </c>
      <c r="G22" s="60">
        <v>7</v>
      </c>
      <c r="H22" s="139">
        <f t="shared" si="0"/>
        <v>42</v>
      </c>
      <c r="I22" s="139"/>
      <c r="J22" s="139">
        <f t="shared" si="1"/>
        <v>0</v>
      </c>
      <c r="K22" s="139">
        <v>11</v>
      </c>
      <c r="L22" s="139">
        <f t="shared" si="2"/>
        <v>26</v>
      </c>
      <c r="M22" s="59"/>
      <c r="N22" s="139">
        <f t="shared" si="3"/>
        <v>0</v>
      </c>
      <c r="O22" s="59">
        <v>5</v>
      </c>
      <c r="P22" s="59">
        <f t="shared" si="4"/>
        <v>10</v>
      </c>
      <c r="Q22" s="59"/>
      <c r="R22" s="59">
        <f t="shared" si="5"/>
        <v>0</v>
      </c>
      <c r="S22" s="140">
        <f t="shared" si="6"/>
        <v>78</v>
      </c>
      <c r="T22" s="60"/>
      <c r="U22" s="139">
        <f t="shared" si="7"/>
        <v>0</v>
      </c>
      <c r="V22" s="139"/>
      <c r="W22" s="139">
        <f t="shared" si="8"/>
        <v>0</v>
      </c>
      <c r="X22" s="139"/>
      <c r="Y22" s="139">
        <f t="shared" si="9"/>
        <v>0</v>
      </c>
      <c r="Z22" s="139"/>
      <c r="AA22" s="139">
        <f t="shared" si="10"/>
        <v>0</v>
      </c>
      <c r="AB22" s="140">
        <f t="shared" si="11"/>
        <v>0</v>
      </c>
      <c r="AC22" s="60"/>
      <c r="AD22" s="139"/>
      <c r="AE22" s="140"/>
      <c r="AF22" s="60">
        <v>1</v>
      </c>
      <c r="AG22" s="139">
        <f t="shared" si="12"/>
        <v>12</v>
      </c>
      <c r="AH22" s="139"/>
      <c r="AI22" s="139">
        <f t="shared" si="13"/>
        <v>0</v>
      </c>
      <c r="AJ22" s="139">
        <v>1</v>
      </c>
      <c r="AK22" s="139">
        <f t="shared" si="14"/>
        <v>3</v>
      </c>
      <c r="AL22" s="139"/>
      <c r="AM22" s="139">
        <f t="shared" si="15"/>
        <v>0</v>
      </c>
      <c r="AN22" s="139"/>
      <c r="AO22" s="139">
        <f t="shared" si="16"/>
        <v>0</v>
      </c>
      <c r="AP22" s="139"/>
      <c r="AQ22" s="139">
        <f t="shared" si="17"/>
        <v>0</v>
      </c>
      <c r="AR22" s="139"/>
      <c r="AS22" s="139">
        <f t="shared" si="18"/>
        <v>0</v>
      </c>
      <c r="AT22" s="139">
        <f t="shared" si="19"/>
        <v>3</v>
      </c>
      <c r="AU22" s="140">
        <f t="shared" si="20"/>
        <v>15</v>
      </c>
      <c r="AV22" s="141">
        <f t="shared" si="21"/>
        <v>93</v>
      </c>
    </row>
  </sheetData>
  <mergeCells count="9">
    <mergeCell ref="A1:AV1"/>
    <mergeCell ref="A2:AV2"/>
    <mergeCell ref="C4:D4"/>
    <mergeCell ref="G3:S3"/>
    <mergeCell ref="T3:AB3"/>
    <mergeCell ref="AC3:AE3"/>
    <mergeCell ref="AV3:AV4"/>
    <mergeCell ref="A3:D3"/>
    <mergeCell ref="AF3:AU3"/>
  </mergeCells>
  <phoneticPr fontId="0" type="noConversion"/>
  <pageMargins left="0" right="0" top="0.59055118110236227" bottom="0.59055118110236227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V52"/>
  <sheetViews>
    <sheetView topLeftCell="A13" zoomScale="85" zoomScaleNormal="100" workbookViewId="0">
      <selection activeCell="B21" sqref="B21:AV48"/>
    </sheetView>
  </sheetViews>
  <sheetFormatPr defaultColWidth="9.109375" defaultRowHeight="13.8"/>
  <cols>
    <col min="1" max="1" width="4.44140625" style="1" customWidth="1"/>
    <col min="2" max="2" width="33.33203125" style="1" bestFit="1" customWidth="1"/>
    <col min="3" max="3" width="9.5546875" style="1" bestFit="1" customWidth="1"/>
    <col min="4" max="4" width="3.5546875" style="1" bestFit="1" customWidth="1"/>
    <col min="5" max="6" width="3.5546875" style="4" bestFit="1" customWidth="1"/>
    <col min="7" max="19" width="4" style="6" customWidth="1"/>
    <col min="20" max="20" width="6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47" width="5" style="6" customWidth="1"/>
    <col min="48" max="48" width="5.109375" style="6" customWidth="1"/>
    <col min="49" max="16384" width="9.109375" style="1"/>
  </cols>
  <sheetData>
    <row r="1" spans="1:48" ht="22.2">
      <c r="A1" s="267" t="s">
        <v>445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299" t="s">
        <v>463</v>
      </c>
      <c r="B3" s="300"/>
      <c r="C3" s="300"/>
      <c r="D3" s="301"/>
      <c r="E3" s="98"/>
      <c r="F3" s="99"/>
      <c r="G3" s="296" t="s">
        <v>6</v>
      </c>
      <c r="H3" s="297"/>
      <c r="I3" s="297"/>
      <c r="J3" s="297"/>
      <c r="K3" s="297"/>
      <c r="L3" s="297"/>
      <c r="M3" s="335"/>
      <c r="N3" s="335"/>
      <c r="O3" s="335"/>
      <c r="P3" s="335"/>
      <c r="Q3" s="335"/>
      <c r="R3" s="335"/>
      <c r="S3" s="298"/>
      <c r="T3" s="296" t="s">
        <v>11</v>
      </c>
      <c r="U3" s="297"/>
      <c r="V3" s="297"/>
      <c r="W3" s="297"/>
      <c r="X3" s="297"/>
      <c r="Y3" s="297"/>
      <c r="Z3" s="297"/>
      <c r="AA3" s="297"/>
      <c r="AB3" s="298"/>
      <c r="AC3" s="336" t="s">
        <v>12</v>
      </c>
      <c r="AD3" s="337"/>
      <c r="AE3" s="338"/>
      <c r="AF3" s="336" t="s">
        <v>23</v>
      </c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8"/>
      <c r="AV3" s="302" t="s">
        <v>24</v>
      </c>
    </row>
    <row r="4" spans="1:48" ht="118.5" customHeight="1">
      <c r="A4" s="100" t="s">
        <v>464</v>
      </c>
      <c r="B4" s="8" t="s">
        <v>0</v>
      </c>
      <c r="C4" s="332" t="s">
        <v>1</v>
      </c>
      <c r="D4" s="333"/>
      <c r="E4" s="101"/>
      <c r="F4" s="83"/>
      <c r="G4" s="38" t="s">
        <v>2</v>
      </c>
      <c r="H4" s="35" t="s">
        <v>3</v>
      </c>
      <c r="I4" s="35" t="s">
        <v>459</v>
      </c>
      <c r="J4" s="35" t="s">
        <v>3</v>
      </c>
      <c r="K4" s="35" t="s">
        <v>4</v>
      </c>
      <c r="L4" s="35" t="s">
        <v>3</v>
      </c>
      <c r="M4" s="35" t="s">
        <v>460</v>
      </c>
      <c r="N4" s="35" t="s">
        <v>3</v>
      </c>
      <c r="O4" s="36" t="s">
        <v>470</v>
      </c>
      <c r="P4" s="35" t="s">
        <v>3</v>
      </c>
      <c r="Q4" s="35" t="s">
        <v>471</v>
      </c>
      <c r="R4" s="35" t="s">
        <v>3</v>
      </c>
      <c r="S4" s="20" t="s">
        <v>5</v>
      </c>
      <c r="T4" s="37" t="s">
        <v>34</v>
      </c>
      <c r="U4" s="36" t="s">
        <v>3</v>
      </c>
      <c r="V4" s="102" t="s">
        <v>7</v>
      </c>
      <c r="W4" s="36" t="s">
        <v>3</v>
      </c>
      <c r="X4" s="103" t="s">
        <v>13</v>
      </c>
      <c r="Y4" s="36" t="s">
        <v>3</v>
      </c>
      <c r="Z4" s="103" t="s">
        <v>14</v>
      </c>
      <c r="AA4" s="36" t="s">
        <v>3</v>
      </c>
      <c r="AB4" s="20" t="s">
        <v>5</v>
      </c>
      <c r="AC4" s="38" t="s">
        <v>8</v>
      </c>
      <c r="AD4" s="36" t="s">
        <v>9</v>
      </c>
      <c r="AE4" s="39" t="s">
        <v>10</v>
      </c>
      <c r="AF4" s="104" t="s">
        <v>15</v>
      </c>
      <c r="AG4" s="36" t="s">
        <v>3</v>
      </c>
      <c r="AH4" s="105" t="s">
        <v>16</v>
      </c>
      <c r="AI4" s="36" t="s">
        <v>3</v>
      </c>
      <c r="AJ4" s="105" t="s">
        <v>17</v>
      </c>
      <c r="AK4" s="36" t="s">
        <v>3</v>
      </c>
      <c r="AL4" s="105" t="s">
        <v>18</v>
      </c>
      <c r="AM4" s="36" t="s">
        <v>3</v>
      </c>
      <c r="AN4" s="105" t="s">
        <v>19</v>
      </c>
      <c r="AO4" s="36" t="s">
        <v>3</v>
      </c>
      <c r="AP4" s="105" t="s">
        <v>20</v>
      </c>
      <c r="AQ4" s="36" t="s">
        <v>3</v>
      </c>
      <c r="AR4" s="105" t="s">
        <v>21</v>
      </c>
      <c r="AS4" s="36" t="s">
        <v>3</v>
      </c>
      <c r="AT4" s="27" t="s">
        <v>25</v>
      </c>
      <c r="AU4" s="20" t="s">
        <v>22</v>
      </c>
      <c r="AV4" s="303"/>
    </row>
    <row r="5" spans="1:48" s="110" customFormat="1">
      <c r="A5" s="148">
        <v>1</v>
      </c>
      <c r="B5" s="143" t="s">
        <v>329</v>
      </c>
      <c r="C5" s="144">
        <v>24465</v>
      </c>
      <c r="D5" s="145" t="s">
        <v>42</v>
      </c>
      <c r="E5" s="146" t="s">
        <v>29</v>
      </c>
      <c r="F5" s="147" t="s">
        <v>42</v>
      </c>
      <c r="G5" s="148">
        <v>9</v>
      </c>
      <c r="H5" s="149">
        <f t="shared" ref="H5:H48" si="0">G5*6</f>
        <v>54</v>
      </c>
      <c r="I5" s="149"/>
      <c r="J5" s="149">
        <f t="shared" ref="J5:J48" si="1">I5*6</f>
        <v>0</v>
      </c>
      <c r="K5" s="149">
        <v>13</v>
      </c>
      <c r="L5" s="149">
        <f t="shared" ref="L5:L48" si="2">IF(K5&gt;4,K5*2+4,K5*3)</f>
        <v>30</v>
      </c>
      <c r="M5" s="150">
        <v>13</v>
      </c>
      <c r="N5" s="149">
        <f t="shared" ref="N5:N48" si="3">IF(M5&gt;4,M5*2+4,M5*3)</f>
        <v>30</v>
      </c>
      <c r="O5" s="150">
        <v>5</v>
      </c>
      <c r="P5" s="150">
        <f t="shared" ref="P5:P48" si="4">O5*2</f>
        <v>10</v>
      </c>
      <c r="Q5" s="150"/>
      <c r="R5" s="150">
        <f t="shared" ref="R5:R48" si="5">Q5*1</f>
        <v>0</v>
      </c>
      <c r="S5" s="151">
        <f t="shared" ref="S5:S48" si="6">H5+J5+L5+N5+P5+R5</f>
        <v>124</v>
      </c>
      <c r="T5" s="148"/>
      <c r="U5" s="149">
        <f t="shared" ref="U5:U48" si="7">IF(T5=0,0,6)</f>
        <v>0</v>
      </c>
      <c r="V5" s="149"/>
      <c r="W5" s="149">
        <f t="shared" ref="W5:W48" si="8">V5*4</f>
        <v>0</v>
      </c>
      <c r="X5" s="149"/>
      <c r="Y5" s="149">
        <f t="shared" ref="Y5:Y48" si="9">X5*3</f>
        <v>0</v>
      </c>
      <c r="Z5" s="149"/>
      <c r="AA5" s="149">
        <f t="shared" ref="AA5:AA48" si="10">IF(Z5=0,0,6)</f>
        <v>0</v>
      </c>
      <c r="AB5" s="151">
        <f t="shared" ref="AB5:AB48" si="11">U5+W5+Y5+AA5</f>
        <v>0</v>
      </c>
      <c r="AC5" s="148"/>
      <c r="AD5" s="149"/>
      <c r="AE5" s="151"/>
      <c r="AF5" s="148">
        <v>1</v>
      </c>
      <c r="AG5" s="149">
        <f t="shared" ref="AG5:AG48" si="12">AF5*12</f>
        <v>12</v>
      </c>
      <c r="AH5" s="149"/>
      <c r="AI5" s="149">
        <f t="shared" ref="AI5:AI48" si="13">AH5*5</f>
        <v>0</v>
      </c>
      <c r="AJ5" s="149">
        <v>2</v>
      </c>
      <c r="AK5" s="149">
        <f t="shared" ref="AK5:AK48" si="14">AJ5*3</f>
        <v>6</v>
      </c>
      <c r="AL5" s="149"/>
      <c r="AM5" s="149">
        <f t="shared" ref="AM5:AM48" si="15">AL5*1</f>
        <v>0</v>
      </c>
      <c r="AN5" s="149"/>
      <c r="AO5" s="149">
        <f t="shared" ref="AO5:AO48" si="16">AN5*5</f>
        <v>0</v>
      </c>
      <c r="AP5" s="149"/>
      <c r="AQ5" s="149">
        <f t="shared" ref="AQ5:AQ48" si="17">AP5*5</f>
        <v>0</v>
      </c>
      <c r="AR5" s="149"/>
      <c r="AS5" s="149">
        <f t="shared" ref="AS5:AS48" si="18">AR5*1</f>
        <v>0</v>
      </c>
      <c r="AT5" s="149">
        <f t="shared" ref="AT5:AT48" si="19">IF(AI5+AK5+AM5+AO5+AQ5+AS5&gt;10,10,AI5+AK5+AM5+AO5+AQ5+AS5)</f>
        <v>6</v>
      </c>
      <c r="AU5" s="151">
        <f t="shared" ref="AU5:AU48" si="20">AG5+AT5</f>
        <v>18</v>
      </c>
      <c r="AV5" s="152">
        <f t="shared" ref="AV5:AV48" si="21">S5+AB5+AU5</f>
        <v>142</v>
      </c>
    </row>
    <row r="6" spans="1:48" s="110" customFormat="1">
      <c r="A6" s="148">
        <v>2</v>
      </c>
      <c r="B6" s="143" t="s">
        <v>331</v>
      </c>
      <c r="C6" s="144">
        <v>21661</v>
      </c>
      <c r="D6" s="145" t="s">
        <v>42</v>
      </c>
      <c r="E6" s="146" t="s">
        <v>29</v>
      </c>
      <c r="F6" s="147" t="s">
        <v>42</v>
      </c>
      <c r="G6" s="148">
        <v>9</v>
      </c>
      <c r="H6" s="149">
        <f t="shared" si="0"/>
        <v>54</v>
      </c>
      <c r="I6" s="149"/>
      <c r="J6" s="149">
        <f t="shared" si="1"/>
        <v>0</v>
      </c>
      <c r="K6" s="149">
        <v>17</v>
      </c>
      <c r="L6" s="149">
        <f t="shared" si="2"/>
        <v>38</v>
      </c>
      <c r="M6" s="150">
        <v>9</v>
      </c>
      <c r="N6" s="149">
        <f t="shared" si="3"/>
        <v>22</v>
      </c>
      <c r="O6" s="150">
        <v>5</v>
      </c>
      <c r="P6" s="150">
        <f t="shared" si="4"/>
        <v>10</v>
      </c>
      <c r="Q6" s="150"/>
      <c r="R6" s="150">
        <f t="shared" si="5"/>
        <v>0</v>
      </c>
      <c r="S6" s="151">
        <f t="shared" si="6"/>
        <v>124</v>
      </c>
      <c r="T6" s="148"/>
      <c r="U6" s="149">
        <f t="shared" si="7"/>
        <v>0</v>
      </c>
      <c r="V6" s="149"/>
      <c r="W6" s="149">
        <f t="shared" si="8"/>
        <v>0</v>
      </c>
      <c r="X6" s="149"/>
      <c r="Y6" s="149">
        <f t="shared" si="9"/>
        <v>0</v>
      </c>
      <c r="Z6" s="149"/>
      <c r="AA6" s="149">
        <f t="shared" si="10"/>
        <v>0</v>
      </c>
      <c r="AB6" s="151">
        <f t="shared" si="11"/>
        <v>0</v>
      </c>
      <c r="AC6" s="148"/>
      <c r="AD6" s="149"/>
      <c r="AE6" s="151"/>
      <c r="AF6" s="148">
        <v>1</v>
      </c>
      <c r="AG6" s="149">
        <f t="shared" si="12"/>
        <v>12</v>
      </c>
      <c r="AH6" s="149"/>
      <c r="AI6" s="149">
        <f t="shared" si="13"/>
        <v>0</v>
      </c>
      <c r="AJ6" s="149">
        <v>1</v>
      </c>
      <c r="AK6" s="149">
        <f t="shared" si="14"/>
        <v>3</v>
      </c>
      <c r="AL6" s="149"/>
      <c r="AM6" s="149">
        <f t="shared" si="15"/>
        <v>0</v>
      </c>
      <c r="AN6" s="149"/>
      <c r="AO6" s="149">
        <f t="shared" si="16"/>
        <v>0</v>
      </c>
      <c r="AP6" s="149"/>
      <c r="AQ6" s="149">
        <f t="shared" si="17"/>
        <v>0</v>
      </c>
      <c r="AR6" s="149">
        <v>1</v>
      </c>
      <c r="AS6" s="149">
        <f t="shared" si="18"/>
        <v>1</v>
      </c>
      <c r="AT6" s="149">
        <f t="shared" si="19"/>
        <v>4</v>
      </c>
      <c r="AU6" s="151">
        <f t="shared" si="20"/>
        <v>16</v>
      </c>
      <c r="AV6" s="152">
        <f t="shared" si="21"/>
        <v>140</v>
      </c>
    </row>
    <row r="7" spans="1:48" s="110" customFormat="1">
      <c r="A7" s="148">
        <v>3</v>
      </c>
      <c r="B7" s="143" t="s">
        <v>333</v>
      </c>
      <c r="C7" s="144">
        <v>21586</v>
      </c>
      <c r="D7" s="145" t="s">
        <v>42</v>
      </c>
      <c r="E7" s="146" t="s">
        <v>29</v>
      </c>
      <c r="F7" s="147" t="s">
        <v>42</v>
      </c>
      <c r="G7" s="148">
        <v>9</v>
      </c>
      <c r="H7" s="149">
        <f t="shared" si="0"/>
        <v>54</v>
      </c>
      <c r="I7" s="149"/>
      <c r="J7" s="149">
        <f t="shared" si="1"/>
        <v>0</v>
      </c>
      <c r="K7" s="149">
        <v>20</v>
      </c>
      <c r="L7" s="149">
        <f t="shared" si="2"/>
        <v>44</v>
      </c>
      <c r="M7" s="150">
        <v>1</v>
      </c>
      <c r="N7" s="149">
        <f t="shared" si="3"/>
        <v>3</v>
      </c>
      <c r="O7" s="150">
        <v>5</v>
      </c>
      <c r="P7" s="150">
        <f t="shared" si="4"/>
        <v>10</v>
      </c>
      <c r="Q7" s="150"/>
      <c r="R7" s="150">
        <f t="shared" si="5"/>
        <v>0</v>
      </c>
      <c r="S7" s="151">
        <f t="shared" si="6"/>
        <v>111</v>
      </c>
      <c r="T7" s="148"/>
      <c r="U7" s="149">
        <f t="shared" si="7"/>
        <v>0</v>
      </c>
      <c r="V7" s="149"/>
      <c r="W7" s="149">
        <f t="shared" si="8"/>
        <v>0</v>
      </c>
      <c r="X7" s="149"/>
      <c r="Y7" s="149">
        <f t="shared" si="9"/>
        <v>0</v>
      </c>
      <c r="Z7" s="149"/>
      <c r="AA7" s="149">
        <f t="shared" si="10"/>
        <v>0</v>
      </c>
      <c r="AB7" s="151">
        <f t="shared" si="11"/>
        <v>0</v>
      </c>
      <c r="AC7" s="148"/>
      <c r="AD7" s="149"/>
      <c r="AE7" s="151"/>
      <c r="AF7" s="148">
        <v>1</v>
      </c>
      <c r="AG7" s="149">
        <f t="shared" si="12"/>
        <v>12</v>
      </c>
      <c r="AH7" s="149"/>
      <c r="AI7" s="149">
        <f t="shared" si="13"/>
        <v>0</v>
      </c>
      <c r="AJ7" s="149">
        <v>1</v>
      </c>
      <c r="AK7" s="149">
        <f t="shared" si="14"/>
        <v>3</v>
      </c>
      <c r="AL7" s="149"/>
      <c r="AM7" s="149">
        <f t="shared" si="15"/>
        <v>0</v>
      </c>
      <c r="AN7" s="149"/>
      <c r="AO7" s="149">
        <f t="shared" si="16"/>
        <v>0</v>
      </c>
      <c r="AP7" s="149"/>
      <c r="AQ7" s="149">
        <f t="shared" si="17"/>
        <v>0</v>
      </c>
      <c r="AR7" s="149"/>
      <c r="AS7" s="149">
        <f t="shared" si="18"/>
        <v>0</v>
      </c>
      <c r="AT7" s="149">
        <f t="shared" si="19"/>
        <v>3</v>
      </c>
      <c r="AU7" s="151">
        <f t="shared" si="20"/>
        <v>15</v>
      </c>
      <c r="AV7" s="152">
        <f t="shared" si="21"/>
        <v>126</v>
      </c>
    </row>
    <row r="8" spans="1:48" s="110" customFormat="1">
      <c r="A8" s="148">
        <v>4</v>
      </c>
      <c r="B8" s="143" t="s">
        <v>320</v>
      </c>
      <c r="C8" s="144">
        <v>23265</v>
      </c>
      <c r="D8" s="145" t="s">
        <v>162</v>
      </c>
      <c r="E8" s="146" t="s">
        <v>29</v>
      </c>
      <c r="F8" s="147" t="s">
        <v>42</v>
      </c>
      <c r="G8" s="148">
        <v>9</v>
      </c>
      <c r="H8" s="149">
        <f t="shared" si="0"/>
        <v>54</v>
      </c>
      <c r="I8" s="149"/>
      <c r="J8" s="149">
        <f t="shared" si="1"/>
        <v>0</v>
      </c>
      <c r="K8" s="149">
        <v>15</v>
      </c>
      <c r="L8" s="149">
        <f t="shared" si="2"/>
        <v>34</v>
      </c>
      <c r="M8" s="150">
        <v>2</v>
      </c>
      <c r="N8" s="149">
        <f t="shared" si="3"/>
        <v>6</v>
      </c>
      <c r="O8" s="150">
        <v>4</v>
      </c>
      <c r="P8" s="150">
        <f t="shared" si="4"/>
        <v>8</v>
      </c>
      <c r="Q8" s="150"/>
      <c r="R8" s="150">
        <f t="shared" si="5"/>
        <v>0</v>
      </c>
      <c r="S8" s="151">
        <f t="shared" si="6"/>
        <v>102</v>
      </c>
      <c r="T8" s="148"/>
      <c r="U8" s="149">
        <f t="shared" si="7"/>
        <v>0</v>
      </c>
      <c r="V8" s="149"/>
      <c r="W8" s="149">
        <f t="shared" si="8"/>
        <v>0</v>
      </c>
      <c r="X8" s="149">
        <v>1</v>
      </c>
      <c r="Y8" s="149">
        <f t="shared" si="9"/>
        <v>3</v>
      </c>
      <c r="Z8" s="149"/>
      <c r="AA8" s="149">
        <f t="shared" si="10"/>
        <v>0</v>
      </c>
      <c r="AB8" s="151">
        <f t="shared" si="11"/>
        <v>3</v>
      </c>
      <c r="AC8" s="148"/>
      <c r="AD8" s="149"/>
      <c r="AE8" s="151"/>
      <c r="AF8" s="148">
        <v>1</v>
      </c>
      <c r="AG8" s="149">
        <f t="shared" si="12"/>
        <v>12</v>
      </c>
      <c r="AH8" s="149"/>
      <c r="AI8" s="149">
        <f t="shared" si="13"/>
        <v>0</v>
      </c>
      <c r="AJ8" s="149">
        <v>2</v>
      </c>
      <c r="AK8" s="149">
        <f t="shared" si="14"/>
        <v>6</v>
      </c>
      <c r="AL8" s="149"/>
      <c r="AM8" s="149">
        <f t="shared" si="15"/>
        <v>0</v>
      </c>
      <c r="AN8" s="149"/>
      <c r="AO8" s="149">
        <f t="shared" si="16"/>
        <v>0</v>
      </c>
      <c r="AP8" s="149"/>
      <c r="AQ8" s="149">
        <f t="shared" si="17"/>
        <v>0</v>
      </c>
      <c r="AR8" s="149"/>
      <c r="AS8" s="149">
        <f t="shared" si="18"/>
        <v>0</v>
      </c>
      <c r="AT8" s="149">
        <f t="shared" si="19"/>
        <v>6</v>
      </c>
      <c r="AU8" s="151">
        <f t="shared" si="20"/>
        <v>18</v>
      </c>
      <c r="AV8" s="152">
        <f t="shared" si="21"/>
        <v>123</v>
      </c>
    </row>
    <row r="9" spans="1:48" s="110" customFormat="1">
      <c r="A9" s="148">
        <v>5</v>
      </c>
      <c r="B9" s="143" t="s">
        <v>330</v>
      </c>
      <c r="C9" s="144">
        <v>24428</v>
      </c>
      <c r="D9" s="145" t="s">
        <v>42</v>
      </c>
      <c r="E9" s="146" t="s">
        <v>29</v>
      </c>
      <c r="F9" s="147" t="s">
        <v>42</v>
      </c>
      <c r="G9" s="148">
        <v>9</v>
      </c>
      <c r="H9" s="149">
        <f t="shared" si="0"/>
        <v>54</v>
      </c>
      <c r="I9" s="149"/>
      <c r="J9" s="149">
        <f t="shared" si="1"/>
        <v>0</v>
      </c>
      <c r="K9" s="149">
        <v>8</v>
      </c>
      <c r="L9" s="149">
        <f t="shared" si="2"/>
        <v>20</v>
      </c>
      <c r="M9" s="150">
        <v>8</v>
      </c>
      <c r="N9" s="149">
        <f t="shared" si="3"/>
        <v>20</v>
      </c>
      <c r="O9" s="150">
        <v>5</v>
      </c>
      <c r="P9" s="150">
        <f t="shared" si="4"/>
        <v>10</v>
      </c>
      <c r="Q9" s="150"/>
      <c r="R9" s="150">
        <f t="shared" si="5"/>
        <v>0</v>
      </c>
      <c r="S9" s="151">
        <f t="shared" si="6"/>
        <v>104</v>
      </c>
      <c r="T9" s="148"/>
      <c r="U9" s="149">
        <f t="shared" si="7"/>
        <v>0</v>
      </c>
      <c r="V9" s="149"/>
      <c r="W9" s="149">
        <f t="shared" si="8"/>
        <v>0</v>
      </c>
      <c r="X9" s="149">
        <v>1</v>
      </c>
      <c r="Y9" s="149">
        <f t="shared" si="9"/>
        <v>3</v>
      </c>
      <c r="Z9" s="149"/>
      <c r="AA9" s="149">
        <f t="shared" si="10"/>
        <v>0</v>
      </c>
      <c r="AB9" s="151">
        <f t="shared" si="11"/>
        <v>3</v>
      </c>
      <c r="AC9" s="148"/>
      <c r="AD9" s="149"/>
      <c r="AE9" s="151"/>
      <c r="AF9" s="148">
        <v>1</v>
      </c>
      <c r="AG9" s="149">
        <f t="shared" si="12"/>
        <v>12</v>
      </c>
      <c r="AH9" s="149"/>
      <c r="AI9" s="149">
        <f t="shared" si="13"/>
        <v>0</v>
      </c>
      <c r="AJ9" s="149">
        <v>1</v>
      </c>
      <c r="AK9" s="149">
        <f t="shared" si="14"/>
        <v>3</v>
      </c>
      <c r="AL9" s="149"/>
      <c r="AM9" s="149">
        <f t="shared" si="15"/>
        <v>0</v>
      </c>
      <c r="AN9" s="149"/>
      <c r="AO9" s="149">
        <f t="shared" si="16"/>
        <v>0</v>
      </c>
      <c r="AP9" s="149"/>
      <c r="AQ9" s="149">
        <f t="shared" si="17"/>
        <v>0</v>
      </c>
      <c r="AR9" s="149">
        <v>1</v>
      </c>
      <c r="AS9" s="149">
        <f t="shared" si="18"/>
        <v>1</v>
      </c>
      <c r="AT9" s="149">
        <f t="shared" si="19"/>
        <v>4</v>
      </c>
      <c r="AU9" s="151">
        <f t="shared" si="20"/>
        <v>16</v>
      </c>
      <c r="AV9" s="152">
        <f t="shared" si="21"/>
        <v>123</v>
      </c>
    </row>
    <row r="10" spans="1:48" s="110" customFormat="1">
      <c r="A10" s="148">
        <v>6</v>
      </c>
      <c r="B10" s="143" t="s">
        <v>321</v>
      </c>
      <c r="C10" s="144">
        <v>24115</v>
      </c>
      <c r="D10" s="145" t="s">
        <v>42</v>
      </c>
      <c r="E10" s="146" t="s">
        <v>29</v>
      </c>
      <c r="F10" s="147" t="s">
        <v>42</v>
      </c>
      <c r="G10" s="148">
        <v>9</v>
      </c>
      <c r="H10" s="149">
        <f t="shared" si="0"/>
        <v>54</v>
      </c>
      <c r="I10" s="149"/>
      <c r="J10" s="149">
        <f t="shared" si="1"/>
        <v>0</v>
      </c>
      <c r="K10" s="149">
        <v>18</v>
      </c>
      <c r="L10" s="149">
        <f t="shared" si="2"/>
        <v>40</v>
      </c>
      <c r="M10" s="150">
        <v>1</v>
      </c>
      <c r="N10" s="149">
        <f t="shared" si="3"/>
        <v>3</v>
      </c>
      <c r="O10" s="150">
        <v>5</v>
      </c>
      <c r="P10" s="150">
        <f t="shared" si="4"/>
        <v>10</v>
      </c>
      <c r="Q10" s="150"/>
      <c r="R10" s="150">
        <f t="shared" si="5"/>
        <v>0</v>
      </c>
      <c r="S10" s="151">
        <f t="shared" si="6"/>
        <v>107</v>
      </c>
      <c r="T10" s="148"/>
      <c r="U10" s="149">
        <f t="shared" si="7"/>
        <v>0</v>
      </c>
      <c r="V10" s="149"/>
      <c r="W10" s="149">
        <f t="shared" si="8"/>
        <v>0</v>
      </c>
      <c r="X10" s="149"/>
      <c r="Y10" s="149">
        <f t="shared" si="9"/>
        <v>0</v>
      </c>
      <c r="Z10" s="149"/>
      <c r="AA10" s="149">
        <f t="shared" si="10"/>
        <v>0</v>
      </c>
      <c r="AB10" s="151">
        <f t="shared" si="11"/>
        <v>0</v>
      </c>
      <c r="AC10" s="148"/>
      <c r="AD10" s="149"/>
      <c r="AE10" s="151" t="s">
        <v>124</v>
      </c>
      <c r="AF10" s="148">
        <v>1</v>
      </c>
      <c r="AG10" s="149">
        <f t="shared" si="12"/>
        <v>12</v>
      </c>
      <c r="AH10" s="149"/>
      <c r="AI10" s="149">
        <f t="shared" si="13"/>
        <v>0</v>
      </c>
      <c r="AJ10" s="149">
        <v>1</v>
      </c>
      <c r="AK10" s="149">
        <f t="shared" si="14"/>
        <v>3</v>
      </c>
      <c r="AL10" s="149"/>
      <c r="AM10" s="149">
        <f t="shared" si="15"/>
        <v>0</v>
      </c>
      <c r="AN10" s="149"/>
      <c r="AO10" s="149">
        <f t="shared" si="16"/>
        <v>0</v>
      </c>
      <c r="AP10" s="149"/>
      <c r="AQ10" s="149">
        <f t="shared" si="17"/>
        <v>0</v>
      </c>
      <c r="AR10" s="149"/>
      <c r="AS10" s="149">
        <f t="shared" si="18"/>
        <v>0</v>
      </c>
      <c r="AT10" s="149">
        <f t="shared" si="19"/>
        <v>3</v>
      </c>
      <c r="AU10" s="151">
        <f t="shared" si="20"/>
        <v>15</v>
      </c>
      <c r="AV10" s="152">
        <f t="shared" si="21"/>
        <v>122</v>
      </c>
    </row>
    <row r="11" spans="1:48" s="110" customFormat="1">
      <c r="A11" s="148">
        <v>7</v>
      </c>
      <c r="B11" s="143" t="s">
        <v>336</v>
      </c>
      <c r="C11" s="144">
        <v>24684</v>
      </c>
      <c r="D11" s="145" t="s">
        <v>42</v>
      </c>
      <c r="E11" s="146" t="s">
        <v>29</v>
      </c>
      <c r="F11" s="147" t="s">
        <v>42</v>
      </c>
      <c r="G11" s="148">
        <v>9</v>
      </c>
      <c r="H11" s="149">
        <f t="shared" si="0"/>
        <v>54</v>
      </c>
      <c r="I11" s="149"/>
      <c r="J11" s="149">
        <f t="shared" si="1"/>
        <v>0</v>
      </c>
      <c r="K11" s="149">
        <v>15</v>
      </c>
      <c r="L11" s="149">
        <f t="shared" si="2"/>
        <v>34</v>
      </c>
      <c r="M11" s="150">
        <v>1</v>
      </c>
      <c r="N11" s="149">
        <f t="shared" si="3"/>
        <v>3</v>
      </c>
      <c r="O11" s="150">
        <v>5</v>
      </c>
      <c r="P11" s="150">
        <f t="shared" si="4"/>
        <v>10</v>
      </c>
      <c r="Q11" s="150"/>
      <c r="R11" s="150">
        <f t="shared" si="5"/>
        <v>0</v>
      </c>
      <c r="S11" s="151">
        <f t="shared" si="6"/>
        <v>101</v>
      </c>
      <c r="T11" s="148"/>
      <c r="U11" s="149">
        <f t="shared" si="7"/>
        <v>0</v>
      </c>
      <c r="V11" s="149"/>
      <c r="W11" s="149">
        <f t="shared" si="8"/>
        <v>0</v>
      </c>
      <c r="X11" s="149">
        <v>1</v>
      </c>
      <c r="Y11" s="149">
        <f t="shared" si="9"/>
        <v>3</v>
      </c>
      <c r="Z11" s="149"/>
      <c r="AA11" s="149">
        <f t="shared" si="10"/>
        <v>0</v>
      </c>
      <c r="AB11" s="151">
        <f t="shared" si="11"/>
        <v>3</v>
      </c>
      <c r="AC11" s="148"/>
      <c r="AD11" s="149"/>
      <c r="AE11" s="151"/>
      <c r="AF11" s="148">
        <v>1</v>
      </c>
      <c r="AG11" s="149">
        <f t="shared" si="12"/>
        <v>12</v>
      </c>
      <c r="AH11" s="149"/>
      <c r="AI11" s="149">
        <f t="shared" si="13"/>
        <v>0</v>
      </c>
      <c r="AJ11" s="149">
        <v>2</v>
      </c>
      <c r="AK11" s="149">
        <f t="shared" si="14"/>
        <v>6</v>
      </c>
      <c r="AL11" s="149"/>
      <c r="AM11" s="149">
        <f t="shared" si="15"/>
        <v>0</v>
      </c>
      <c r="AN11" s="149"/>
      <c r="AO11" s="149">
        <f t="shared" si="16"/>
        <v>0</v>
      </c>
      <c r="AP11" s="149"/>
      <c r="AQ11" s="149">
        <f t="shared" si="17"/>
        <v>0</v>
      </c>
      <c r="AR11" s="149"/>
      <c r="AS11" s="149">
        <f t="shared" si="18"/>
        <v>0</v>
      </c>
      <c r="AT11" s="149">
        <f t="shared" si="19"/>
        <v>6</v>
      </c>
      <c r="AU11" s="151">
        <f t="shared" si="20"/>
        <v>18</v>
      </c>
      <c r="AV11" s="152">
        <f t="shared" si="21"/>
        <v>122</v>
      </c>
    </row>
    <row r="12" spans="1:48" s="110" customFormat="1">
      <c r="A12" s="148">
        <v>8</v>
      </c>
      <c r="B12" s="143" t="s">
        <v>319</v>
      </c>
      <c r="C12" s="144">
        <v>24600</v>
      </c>
      <c r="D12" s="145" t="s">
        <v>162</v>
      </c>
      <c r="E12" s="146" t="s">
        <v>29</v>
      </c>
      <c r="F12" s="147" t="s">
        <v>42</v>
      </c>
      <c r="G12" s="148">
        <v>9</v>
      </c>
      <c r="H12" s="149">
        <f t="shared" si="0"/>
        <v>54</v>
      </c>
      <c r="I12" s="149"/>
      <c r="J12" s="149">
        <f t="shared" si="1"/>
        <v>0</v>
      </c>
      <c r="K12" s="149">
        <v>16</v>
      </c>
      <c r="L12" s="149">
        <f t="shared" si="2"/>
        <v>36</v>
      </c>
      <c r="M12" s="150">
        <v>2</v>
      </c>
      <c r="N12" s="149">
        <f t="shared" si="3"/>
        <v>6</v>
      </c>
      <c r="O12" s="150">
        <v>5</v>
      </c>
      <c r="P12" s="150">
        <f t="shared" si="4"/>
        <v>10</v>
      </c>
      <c r="Q12" s="150"/>
      <c r="R12" s="150">
        <f t="shared" si="5"/>
        <v>0</v>
      </c>
      <c r="S12" s="151">
        <f t="shared" si="6"/>
        <v>106</v>
      </c>
      <c r="T12" s="148"/>
      <c r="U12" s="149">
        <f t="shared" si="7"/>
        <v>0</v>
      </c>
      <c r="V12" s="149"/>
      <c r="W12" s="149">
        <f t="shared" si="8"/>
        <v>0</v>
      </c>
      <c r="X12" s="149"/>
      <c r="Y12" s="149">
        <f t="shared" si="9"/>
        <v>0</v>
      </c>
      <c r="Z12" s="149"/>
      <c r="AA12" s="149">
        <f t="shared" si="10"/>
        <v>0</v>
      </c>
      <c r="AB12" s="151">
        <f t="shared" si="11"/>
        <v>0</v>
      </c>
      <c r="AC12" s="148"/>
      <c r="AD12" s="149"/>
      <c r="AE12" s="151"/>
      <c r="AF12" s="148">
        <v>1</v>
      </c>
      <c r="AG12" s="149">
        <f t="shared" si="12"/>
        <v>12</v>
      </c>
      <c r="AH12" s="149"/>
      <c r="AI12" s="149">
        <f t="shared" si="13"/>
        <v>0</v>
      </c>
      <c r="AJ12" s="149">
        <v>1</v>
      </c>
      <c r="AK12" s="149">
        <f t="shared" si="14"/>
        <v>3</v>
      </c>
      <c r="AL12" s="149"/>
      <c r="AM12" s="149">
        <f t="shared" si="15"/>
        <v>0</v>
      </c>
      <c r="AN12" s="149"/>
      <c r="AO12" s="149">
        <f t="shared" si="16"/>
        <v>0</v>
      </c>
      <c r="AP12" s="149"/>
      <c r="AQ12" s="149">
        <f t="shared" si="17"/>
        <v>0</v>
      </c>
      <c r="AR12" s="149"/>
      <c r="AS12" s="149">
        <f t="shared" si="18"/>
        <v>0</v>
      </c>
      <c r="AT12" s="149">
        <f t="shared" si="19"/>
        <v>3</v>
      </c>
      <c r="AU12" s="151">
        <f t="shared" si="20"/>
        <v>15</v>
      </c>
      <c r="AV12" s="152">
        <f t="shared" si="21"/>
        <v>121</v>
      </c>
    </row>
    <row r="13" spans="1:48" s="110" customFormat="1">
      <c r="A13" s="148">
        <v>9</v>
      </c>
      <c r="B13" s="143" t="s">
        <v>339</v>
      </c>
      <c r="C13" s="144">
        <v>24739</v>
      </c>
      <c r="D13" s="145" t="s">
        <v>42</v>
      </c>
      <c r="E13" s="146" t="s">
        <v>29</v>
      </c>
      <c r="F13" s="147" t="s">
        <v>42</v>
      </c>
      <c r="G13" s="148">
        <v>9</v>
      </c>
      <c r="H13" s="149">
        <f t="shared" si="0"/>
        <v>54</v>
      </c>
      <c r="I13" s="149"/>
      <c r="J13" s="149">
        <f t="shared" si="1"/>
        <v>0</v>
      </c>
      <c r="K13" s="149">
        <v>15</v>
      </c>
      <c r="L13" s="149">
        <f t="shared" si="2"/>
        <v>34</v>
      </c>
      <c r="M13" s="150"/>
      <c r="N13" s="149">
        <f t="shared" si="3"/>
        <v>0</v>
      </c>
      <c r="O13" s="150">
        <v>5</v>
      </c>
      <c r="P13" s="150">
        <f t="shared" si="4"/>
        <v>10</v>
      </c>
      <c r="Q13" s="150"/>
      <c r="R13" s="150">
        <f t="shared" si="5"/>
        <v>0</v>
      </c>
      <c r="S13" s="151">
        <f t="shared" si="6"/>
        <v>98</v>
      </c>
      <c r="T13" s="148"/>
      <c r="U13" s="149">
        <f t="shared" si="7"/>
        <v>0</v>
      </c>
      <c r="V13" s="149"/>
      <c r="W13" s="149">
        <f t="shared" si="8"/>
        <v>0</v>
      </c>
      <c r="X13" s="149">
        <v>2</v>
      </c>
      <c r="Y13" s="149">
        <f t="shared" si="9"/>
        <v>6</v>
      </c>
      <c r="Z13" s="149"/>
      <c r="AA13" s="149">
        <f t="shared" si="10"/>
        <v>0</v>
      </c>
      <c r="AB13" s="151">
        <f t="shared" si="11"/>
        <v>6</v>
      </c>
      <c r="AC13" s="148"/>
      <c r="AD13" s="149"/>
      <c r="AE13" s="151"/>
      <c r="AF13" s="148">
        <v>1</v>
      </c>
      <c r="AG13" s="149">
        <f t="shared" si="12"/>
        <v>12</v>
      </c>
      <c r="AH13" s="149"/>
      <c r="AI13" s="149">
        <f t="shared" si="13"/>
        <v>0</v>
      </c>
      <c r="AJ13" s="149">
        <v>1</v>
      </c>
      <c r="AK13" s="149">
        <f t="shared" si="14"/>
        <v>3</v>
      </c>
      <c r="AL13" s="149"/>
      <c r="AM13" s="149">
        <f t="shared" si="15"/>
        <v>0</v>
      </c>
      <c r="AN13" s="149"/>
      <c r="AO13" s="149">
        <f t="shared" si="16"/>
        <v>0</v>
      </c>
      <c r="AP13" s="149"/>
      <c r="AQ13" s="149">
        <f t="shared" si="17"/>
        <v>0</v>
      </c>
      <c r="AR13" s="149">
        <v>1</v>
      </c>
      <c r="AS13" s="149">
        <f t="shared" si="18"/>
        <v>1</v>
      </c>
      <c r="AT13" s="149">
        <f t="shared" si="19"/>
        <v>4</v>
      </c>
      <c r="AU13" s="151">
        <f t="shared" si="20"/>
        <v>16</v>
      </c>
      <c r="AV13" s="152">
        <f t="shared" si="21"/>
        <v>120</v>
      </c>
    </row>
    <row r="14" spans="1:48" s="110" customFormat="1">
      <c r="A14" s="148">
        <v>10</v>
      </c>
      <c r="B14" s="143" t="s">
        <v>380</v>
      </c>
      <c r="C14" s="144">
        <v>23561</v>
      </c>
      <c r="D14" s="145" t="s">
        <v>42</v>
      </c>
      <c r="E14" s="146" t="s">
        <v>29</v>
      </c>
      <c r="F14" s="147" t="s">
        <v>42</v>
      </c>
      <c r="G14" s="148">
        <v>9</v>
      </c>
      <c r="H14" s="149">
        <f t="shared" si="0"/>
        <v>54</v>
      </c>
      <c r="I14" s="149"/>
      <c r="J14" s="149">
        <f t="shared" si="1"/>
        <v>0</v>
      </c>
      <c r="K14" s="149">
        <v>10</v>
      </c>
      <c r="L14" s="149">
        <f t="shared" si="2"/>
        <v>24</v>
      </c>
      <c r="M14" s="150">
        <v>7</v>
      </c>
      <c r="N14" s="149">
        <f t="shared" si="3"/>
        <v>18</v>
      </c>
      <c r="O14" s="150">
        <v>5</v>
      </c>
      <c r="P14" s="150">
        <f t="shared" si="4"/>
        <v>10</v>
      </c>
      <c r="Q14" s="150"/>
      <c r="R14" s="150">
        <f t="shared" si="5"/>
        <v>0</v>
      </c>
      <c r="S14" s="151">
        <f t="shared" si="6"/>
        <v>106</v>
      </c>
      <c r="T14" s="148"/>
      <c r="U14" s="149">
        <f t="shared" si="7"/>
        <v>0</v>
      </c>
      <c r="V14" s="149"/>
      <c r="W14" s="149">
        <f t="shared" si="8"/>
        <v>0</v>
      </c>
      <c r="X14" s="149"/>
      <c r="Y14" s="149">
        <f t="shared" si="9"/>
        <v>0</v>
      </c>
      <c r="Z14" s="149"/>
      <c r="AA14" s="149">
        <f t="shared" si="10"/>
        <v>0</v>
      </c>
      <c r="AB14" s="151">
        <f t="shared" si="11"/>
        <v>0</v>
      </c>
      <c r="AC14" s="148"/>
      <c r="AD14" s="149"/>
      <c r="AE14" s="151"/>
      <c r="AF14" s="148">
        <v>1</v>
      </c>
      <c r="AG14" s="149">
        <f t="shared" si="12"/>
        <v>12</v>
      </c>
      <c r="AH14" s="149"/>
      <c r="AI14" s="149">
        <f t="shared" si="13"/>
        <v>0</v>
      </c>
      <c r="AJ14" s="149"/>
      <c r="AK14" s="149">
        <f t="shared" si="14"/>
        <v>0</v>
      </c>
      <c r="AL14" s="149"/>
      <c r="AM14" s="149">
        <f t="shared" si="15"/>
        <v>0</v>
      </c>
      <c r="AN14" s="149"/>
      <c r="AO14" s="149">
        <f t="shared" si="16"/>
        <v>0</v>
      </c>
      <c r="AP14" s="149"/>
      <c r="AQ14" s="149">
        <f t="shared" si="17"/>
        <v>0</v>
      </c>
      <c r="AR14" s="149"/>
      <c r="AS14" s="149">
        <f t="shared" si="18"/>
        <v>0</v>
      </c>
      <c r="AT14" s="149">
        <f t="shared" si="19"/>
        <v>0</v>
      </c>
      <c r="AU14" s="151">
        <f t="shared" si="20"/>
        <v>12</v>
      </c>
      <c r="AV14" s="152">
        <f t="shared" si="21"/>
        <v>118</v>
      </c>
    </row>
    <row r="15" spans="1:48" s="110" customFormat="1">
      <c r="A15" s="148">
        <v>11</v>
      </c>
      <c r="B15" s="143" t="s">
        <v>340</v>
      </c>
      <c r="C15" s="144">
        <v>24097</v>
      </c>
      <c r="D15" s="145" t="s">
        <v>42</v>
      </c>
      <c r="E15" s="146" t="s">
        <v>29</v>
      </c>
      <c r="F15" s="147" t="s">
        <v>42</v>
      </c>
      <c r="G15" s="148">
        <v>9</v>
      </c>
      <c r="H15" s="149">
        <f t="shared" si="0"/>
        <v>54</v>
      </c>
      <c r="I15" s="149"/>
      <c r="J15" s="149">
        <f t="shared" si="1"/>
        <v>0</v>
      </c>
      <c r="K15" s="149">
        <v>17</v>
      </c>
      <c r="L15" s="149">
        <f t="shared" si="2"/>
        <v>38</v>
      </c>
      <c r="M15" s="150"/>
      <c r="N15" s="149">
        <f t="shared" si="3"/>
        <v>0</v>
      </c>
      <c r="O15" s="150">
        <v>5</v>
      </c>
      <c r="P15" s="150">
        <f t="shared" si="4"/>
        <v>10</v>
      </c>
      <c r="Q15" s="150"/>
      <c r="R15" s="150">
        <f t="shared" si="5"/>
        <v>0</v>
      </c>
      <c r="S15" s="151">
        <f t="shared" si="6"/>
        <v>102</v>
      </c>
      <c r="T15" s="148"/>
      <c r="U15" s="149">
        <f t="shared" si="7"/>
        <v>0</v>
      </c>
      <c r="V15" s="149"/>
      <c r="W15" s="149">
        <f t="shared" si="8"/>
        <v>0</v>
      </c>
      <c r="X15" s="149"/>
      <c r="Y15" s="149">
        <f t="shared" si="9"/>
        <v>0</v>
      </c>
      <c r="Z15" s="149"/>
      <c r="AA15" s="149">
        <f t="shared" si="10"/>
        <v>0</v>
      </c>
      <c r="AB15" s="151">
        <f t="shared" si="11"/>
        <v>0</v>
      </c>
      <c r="AC15" s="148"/>
      <c r="AD15" s="149"/>
      <c r="AE15" s="151"/>
      <c r="AF15" s="148">
        <v>1</v>
      </c>
      <c r="AG15" s="149">
        <f t="shared" si="12"/>
        <v>12</v>
      </c>
      <c r="AH15" s="149"/>
      <c r="AI15" s="149">
        <f t="shared" si="13"/>
        <v>0</v>
      </c>
      <c r="AJ15" s="149">
        <v>1</v>
      </c>
      <c r="AK15" s="149">
        <f t="shared" si="14"/>
        <v>3</v>
      </c>
      <c r="AL15" s="149"/>
      <c r="AM15" s="149">
        <f t="shared" si="15"/>
        <v>0</v>
      </c>
      <c r="AN15" s="149"/>
      <c r="AO15" s="149">
        <f t="shared" si="16"/>
        <v>0</v>
      </c>
      <c r="AP15" s="149"/>
      <c r="AQ15" s="149">
        <f t="shared" si="17"/>
        <v>0</v>
      </c>
      <c r="AR15" s="149">
        <v>1</v>
      </c>
      <c r="AS15" s="149">
        <f t="shared" si="18"/>
        <v>1</v>
      </c>
      <c r="AT15" s="149">
        <f t="shared" si="19"/>
        <v>4</v>
      </c>
      <c r="AU15" s="151">
        <f t="shared" si="20"/>
        <v>16</v>
      </c>
      <c r="AV15" s="152">
        <f t="shared" si="21"/>
        <v>118</v>
      </c>
    </row>
    <row r="16" spans="1:48" s="110" customFormat="1">
      <c r="A16" s="148">
        <v>12</v>
      </c>
      <c r="B16" s="143" t="s">
        <v>436</v>
      </c>
      <c r="C16" s="144">
        <v>22192</v>
      </c>
      <c r="D16" s="145" t="s">
        <v>42</v>
      </c>
      <c r="E16" s="146" t="s">
        <v>29</v>
      </c>
      <c r="F16" s="147" t="s">
        <v>42</v>
      </c>
      <c r="G16" s="148">
        <v>9</v>
      </c>
      <c r="H16" s="149">
        <f t="shared" si="0"/>
        <v>54</v>
      </c>
      <c r="I16" s="149"/>
      <c r="J16" s="149">
        <f t="shared" si="1"/>
        <v>0</v>
      </c>
      <c r="K16" s="149">
        <v>14</v>
      </c>
      <c r="L16" s="149">
        <f t="shared" si="2"/>
        <v>32</v>
      </c>
      <c r="M16" s="150">
        <v>1</v>
      </c>
      <c r="N16" s="149">
        <f t="shared" si="3"/>
        <v>3</v>
      </c>
      <c r="O16" s="150">
        <v>5</v>
      </c>
      <c r="P16" s="150">
        <f t="shared" si="4"/>
        <v>10</v>
      </c>
      <c r="Q16" s="150"/>
      <c r="R16" s="150">
        <f t="shared" si="5"/>
        <v>0</v>
      </c>
      <c r="S16" s="151">
        <f t="shared" si="6"/>
        <v>99</v>
      </c>
      <c r="T16" s="148"/>
      <c r="U16" s="149">
        <f t="shared" si="7"/>
        <v>0</v>
      </c>
      <c r="V16" s="149"/>
      <c r="W16" s="149">
        <f t="shared" si="8"/>
        <v>0</v>
      </c>
      <c r="X16" s="149">
        <v>1</v>
      </c>
      <c r="Y16" s="149">
        <f t="shared" si="9"/>
        <v>3</v>
      </c>
      <c r="Z16" s="149"/>
      <c r="AA16" s="149">
        <f t="shared" si="10"/>
        <v>0</v>
      </c>
      <c r="AB16" s="151">
        <f t="shared" si="11"/>
        <v>3</v>
      </c>
      <c r="AC16" s="148"/>
      <c r="AD16" s="149"/>
      <c r="AE16" s="151"/>
      <c r="AF16" s="148">
        <v>1</v>
      </c>
      <c r="AG16" s="149">
        <f t="shared" si="12"/>
        <v>12</v>
      </c>
      <c r="AH16" s="149"/>
      <c r="AI16" s="149">
        <f t="shared" si="13"/>
        <v>0</v>
      </c>
      <c r="AJ16" s="149">
        <v>1</v>
      </c>
      <c r="AK16" s="149">
        <f t="shared" si="14"/>
        <v>3</v>
      </c>
      <c r="AL16" s="149"/>
      <c r="AM16" s="149">
        <f t="shared" si="15"/>
        <v>0</v>
      </c>
      <c r="AN16" s="149"/>
      <c r="AO16" s="149">
        <f t="shared" si="16"/>
        <v>0</v>
      </c>
      <c r="AP16" s="149"/>
      <c r="AQ16" s="149">
        <f t="shared" si="17"/>
        <v>0</v>
      </c>
      <c r="AR16" s="149"/>
      <c r="AS16" s="149">
        <f t="shared" si="18"/>
        <v>0</v>
      </c>
      <c r="AT16" s="149">
        <f t="shared" si="19"/>
        <v>3</v>
      </c>
      <c r="AU16" s="151">
        <f t="shared" si="20"/>
        <v>15</v>
      </c>
      <c r="AV16" s="152">
        <f t="shared" si="21"/>
        <v>117</v>
      </c>
    </row>
    <row r="17" spans="1:48" s="110" customFormat="1">
      <c r="A17" s="148">
        <v>13</v>
      </c>
      <c r="B17" s="143" t="s">
        <v>332</v>
      </c>
      <c r="C17" s="144">
        <v>23958</v>
      </c>
      <c r="D17" s="145" t="s">
        <v>42</v>
      </c>
      <c r="E17" s="146" t="s">
        <v>29</v>
      </c>
      <c r="F17" s="147" t="s">
        <v>42</v>
      </c>
      <c r="G17" s="148">
        <v>9</v>
      </c>
      <c r="H17" s="149">
        <f t="shared" si="0"/>
        <v>54</v>
      </c>
      <c r="I17" s="149"/>
      <c r="J17" s="149">
        <f t="shared" si="1"/>
        <v>0</v>
      </c>
      <c r="K17" s="149">
        <v>17</v>
      </c>
      <c r="L17" s="149">
        <f t="shared" si="2"/>
        <v>38</v>
      </c>
      <c r="M17" s="150"/>
      <c r="N17" s="149">
        <f t="shared" si="3"/>
        <v>0</v>
      </c>
      <c r="O17" s="150">
        <v>5</v>
      </c>
      <c r="P17" s="150">
        <f t="shared" si="4"/>
        <v>10</v>
      </c>
      <c r="Q17" s="150"/>
      <c r="R17" s="150">
        <f t="shared" si="5"/>
        <v>0</v>
      </c>
      <c r="S17" s="151">
        <f t="shared" si="6"/>
        <v>102</v>
      </c>
      <c r="T17" s="148"/>
      <c r="U17" s="149">
        <f t="shared" si="7"/>
        <v>0</v>
      </c>
      <c r="V17" s="149"/>
      <c r="W17" s="149">
        <f t="shared" si="8"/>
        <v>0</v>
      </c>
      <c r="X17" s="149"/>
      <c r="Y17" s="149">
        <f t="shared" si="9"/>
        <v>0</v>
      </c>
      <c r="Z17" s="149"/>
      <c r="AA17" s="149">
        <f t="shared" si="10"/>
        <v>0</v>
      </c>
      <c r="AB17" s="151">
        <f t="shared" si="11"/>
        <v>0</v>
      </c>
      <c r="AC17" s="148"/>
      <c r="AD17" s="149"/>
      <c r="AE17" s="151"/>
      <c r="AF17" s="148">
        <v>1</v>
      </c>
      <c r="AG17" s="149">
        <f t="shared" si="12"/>
        <v>12</v>
      </c>
      <c r="AH17" s="149"/>
      <c r="AI17" s="149">
        <f t="shared" si="13"/>
        <v>0</v>
      </c>
      <c r="AJ17" s="149">
        <v>1</v>
      </c>
      <c r="AK17" s="149">
        <f t="shared" si="14"/>
        <v>3</v>
      </c>
      <c r="AL17" s="149"/>
      <c r="AM17" s="149">
        <f t="shared" si="15"/>
        <v>0</v>
      </c>
      <c r="AN17" s="149"/>
      <c r="AO17" s="149">
        <f t="shared" si="16"/>
        <v>0</v>
      </c>
      <c r="AP17" s="149"/>
      <c r="AQ17" s="149">
        <f t="shared" si="17"/>
        <v>0</v>
      </c>
      <c r="AR17" s="149"/>
      <c r="AS17" s="149">
        <f t="shared" si="18"/>
        <v>0</v>
      </c>
      <c r="AT17" s="149">
        <f t="shared" si="19"/>
        <v>3</v>
      </c>
      <c r="AU17" s="151">
        <f t="shared" si="20"/>
        <v>15</v>
      </c>
      <c r="AV17" s="152">
        <f t="shared" si="21"/>
        <v>117</v>
      </c>
    </row>
    <row r="18" spans="1:48" s="110" customFormat="1">
      <c r="A18" s="148">
        <v>14</v>
      </c>
      <c r="B18" s="143" t="s">
        <v>375</v>
      </c>
      <c r="C18" s="144">
        <v>24849</v>
      </c>
      <c r="D18" s="145" t="s">
        <v>42</v>
      </c>
      <c r="E18" s="146" t="s">
        <v>29</v>
      </c>
      <c r="F18" s="147" t="s">
        <v>42</v>
      </c>
      <c r="G18" s="148">
        <v>9</v>
      </c>
      <c r="H18" s="149">
        <f t="shared" si="0"/>
        <v>54</v>
      </c>
      <c r="I18" s="149"/>
      <c r="J18" s="149">
        <f t="shared" si="1"/>
        <v>0</v>
      </c>
      <c r="K18" s="149">
        <v>14</v>
      </c>
      <c r="L18" s="149">
        <f t="shared" si="2"/>
        <v>32</v>
      </c>
      <c r="M18" s="150"/>
      <c r="N18" s="149">
        <f t="shared" si="3"/>
        <v>0</v>
      </c>
      <c r="O18" s="150">
        <v>5</v>
      </c>
      <c r="P18" s="150">
        <f t="shared" si="4"/>
        <v>10</v>
      </c>
      <c r="Q18" s="150"/>
      <c r="R18" s="150">
        <f t="shared" si="5"/>
        <v>0</v>
      </c>
      <c r="S18" s="151">
        <f t="shared" si="6"/>
        <v>96</v>
      </c>
      <c r="T18" s="148"/>
      <c r="U18" s="149">
        <f t="shared" si="7"/>
        <v>0</v>
      </c>
      <c r="V18" s="149"/>
      <c r="W18" s="149">
        <f t="shared" si="8"/>
        <v>0</v>
      </c>
      <c r="X18" s="149">
        <v>2</v>
      </c>
      <c r="Y18" s="149">
        <f t="shared" si="9"/>
        <v>6</v>
      </c>
      <c r="Z18" s="149"/>
      <c r="AA18" s="149">
        <f t="shared" si="10"/>
        <v>0</v>
      </c>
      <c r="AB18" s="151">
        <f t="shared" si="11"/>
        <v>6</v>
      </c>
      <c r="AC18" s="148"/>
      <c r="AD18" s="149"/>
      <c r="AE18" s="151"/>
      <c r="AF18" s="148">
        <v>1</v>
      </c>
      <c r="AG18" s="149">
        <f t="shared" si="12"/>
        <v>12</v>
      </c>
      <c r="AH18" s="149"/>
      <c r="AI18" s="149">
        <f t="shared" si="13"/>
        <v>0</v>
      </c>
      <c r="AJ18" s="149">
        <v>1</v>
      </c>
      <c r="AK18" s="149">
        <f t="shared" si="14"/>
        <v>3</v>
      </c>
      <c r="AL18" s="149"/>
      <c r="AM18" s="149">
        <f t="shared" si="15"/>
        <v>0</v>
      </c>
      <c r="AN18" s="149"/>
      <c r="AO18" s="149">
        <f t="shared" si="16"/>
        <v>0</v>
      </c>
      <c r="AP18" s="149"/>
      <c r="AQ18" s="149">
        <f t="shared" si="17"/>
        <v>0</v>
      </c>
      <c r="AR18" s="149"/>
      <c r="AS18" s="149">
        <f t="shared" si="18"/>
        <v>0</v>
      </c>
      <c r="AT18" s="149">
        <f t="shared" si="19"/>
        <v>3</v>
      </c>
      <c r="AU18" s="151">
        <f t="shared" si="20"/>
        <v>15</v>
      </c>
      <c r="AV18" s="152">
        <f t="shared" si="21"/>
        <v>117</v>
      </c>
    </row>
    <row r="19" spans="1:48" s="110" customFormat="1">
      <c r="A19" s="148">
        <v>15</v>
      </c>
      <c r="B19" s="143" t="s">
        <v>322</v>
      </c>
      <c r="C19" s="144">
        <v>25773</v>
      </c>
      <c r="D19" s="145" t="s">
        <v>42</v>
      </c>
      <c r="E19" s="146" t="s">
        <v>29</v>
      </c>
      <c r="F19" s="147" t="s">
        <v>42</v>
      </c>
      <c r="G19" s="148">
        <v>9</v>
      </c>
      <c r="H19" s="149">
        <f t="shared" si="0"/>
        <v>54</v>
      </c>
      <c r="I19" s="149"/>
      <c r="J19" s="149">
        <f t="shared" si="1"/>
        <v>0</v>
      </c>
      <c r="K19" s="149">
        <v>11</v>
      </c>
      <c r="L19" s="149">
        <f t="shared" si="2"/>
        <v>26</v>
      </c>
      <c r="M19" s="150">
        <v>1</v>
      </c>
      <c r="N19" s="149">
        <f t="shared" si="3"/>
        <v>3</v>
      </c>
      <c r="O19" s="150">
        <v>5</v>
      </c>
      <c r="P19" s="150">
        <f t="shared" si="4"/>
        <v>10</v>
      </c>
      <c r="Q19" s="150"/>
      <c r="R19" s="150">
        <f t="shared" si="5"/>
        <v>0</v>
      </c>
      <c r="S19" s="151">
        <f t="shared" si="6"/>
        <v>93</v>
      </c>
      <c r="T19" s="148"/>
      <c r="U19" s="149">
        <f t="shared" si="7"/>
        <v>0</v>
      </c>
      <c r="V19" s="149"/>
      <c r="W19" s="149">
        <f t="shared" si="8"/>
        <v>0</v>
      </c>
      <c r="X19" s="149">
        <v>3</v>
      </c>
      <c r="Y19" s="149">
        <f t="shared" si="9"/>
        <v>9</v>
      </c>
      <c r="Z19" s="149"/>
      <c r="AA19" s="149">
        <f t="shared" si="10"/>
        <v>0</v>
      </c>
      <c r="AB19" s="151">
        <f t="shared" si="11"/>
        <v>9</v>
      </c>
      <c r="AC19" s="148"/>
      <c r="AD19" s="149"/>
      <c r="AE19" s="151"/>
      <c r="AF19" s="148">
        <v>1</v>
      </c>
      <c r="AG19" s="149">
        <f t="shared" si="12"/>
        <v>12</v>
      </c>
      <c r="AH19" s="149"/>
      <c r="AI19" s="149">
        <f t="shared" si="13"/>
        <v>0</v>
      </c>
      <c r="AJ19" s="149">
        <v>1</v>
      </c>
      <c r="AK19" s="149">
        <f t="shared" si="14"/>
        <v>3</v>
      </c>
      <c r="AL19" s="149"/>
      <c r="AM19" s="149">
        <f t="shared" si="15"/>
        <v>0</v>
      </c>
      <c r="AN19" s="149"/>
      <c r="AO19" s="149">
        <f t="shared" si="16"/>
        <v>0</v>
      </c>
      <c r="AP19" s="149"/>
      <c r="AQ19" s="149">
        <f t="shared" si="17"/>
        <v>0</v>
      </c>
      <c r="AR19" s="149"/>
      <c r="AS19" s="149">
        <f t="shared" si="18"/>
        <v>0</v>
      </c>
      <c r="AT19" s="149">
        <f t="shared" si="19"/>
        <v>3</v>
      </c>
      <c r="AU19" s="151">
        <f t="shared" si="20"/>
        <v>15</v>
      </c>
      <c r="AV19" s="152">
        <f t="shared" si="21"/>
        <v>117</v>
      </c>
    </row>
    <row r="20" spans="1:48" s="110" customFormat="1">
      <c r="A20" s="148">
        <v>16</v>
      </c>
      <c r="B20" s="143" t="s">
        <v>386</v>
      </c>
      <c r="C20" s="144">
        <v>23648</v>
      </c>
      <c r="D20" s="145" t="s">
        <v>42</v>
      </c>
      <c r="E20" s="146" t="s">
        <v>29</v>
      </c>
      <c r="F20" s="147" t="s">
        <v>42</v>
      </c>
      <c r="G20" s="148">
        <v>9</v>
      </c>
      <c r="H20" s="149">
        <f t="shared" si="0"/>
        <v>54</v>
      </c>
      <c r="I20" s="149"/>
      <c r="J20" s="149">
        <f t="shared" si="1"/>
        <v>0</v>
      </c>
      <c r="K20" s="149">
        <v>18</v>
      </c>
      <c r="L20" s="149">
        <f t="shared" si="2"/>
        <v>40</v>
      </c>
      <c r="M20" s="150"/>
      <c r="N20" s="149">
        <f t="shared" si="3"/>
        <v>0</v>
      </c>
      <c r="O20" s="150">
        <v>5</v>
      </c>
      <c r="P20" s="150">
        <f t="shared" si="4"/>
        <v>10</v>
      </c>
      <c r="Q20" s="150"/>
      <c r="R20" s="150">
        <f t="shared" si="5"/>
        <v>0</v>
      </c>
      <c r="S20" s="151">
        <f t="shared" si="6"/>
        <v>104</v>
      </c>
      <c r="T20" s="148"/>
      <c r="U20" s="149">
        <f t="shared" si="7"/>
        <v>0</v>
      </c>
      <c r="V20" s="149"/>
      <c r="W20" s="149">
        <f t="shared" si="8"/>
        <v>0</v>
      </c>
      <c r="X20" s="149"/>
      <c r="Y20" s="149">
        <f t="shared" si="9"/>
        <v>0</v>
      </c>
      <c r="Z20" s="149"/>
      <c r="AA20" s="149">
        <f t="shared" si="10"/>
        <v>0</v>
      </c>
      <c r="AB20" s="151">
        <f t="shared" si="11"/>
        <v>0</v>
      </c>
      <c r="AC20" s="148"/>
      <c r="AD20" s="149"/>
      <c r="AE20" s="151"/>
      <c r="AF20" s="148">
        <v>1</v>
      </c>
      <c r="AG20" s="149">
        <f t="shared" si="12"/>
        <v>12</v>
      </c>
      <c r="AH20" s="149"/>
      <c r="AI20" s="149">
        <f t="shared" si="13"/>
        <v>0</v>
      </c>
      <c r="AJ20" s="149"/>
      <c r="AK20" s="149">
        <f t="shared" si="14"/>
        <v>0</v>
      </c>
      <c r="AL20" s="149"/>
      <c r="AM20" s="149">
        <f t="shared" si="15"/>
        <v>0</v>
      </c>
      <c r="AN20" s="149"/>
      <c r="AO20" s="149">
        <f t="shared" si="16"/>
        <v>0</v>
      </c>
      <c r="AP20" s="149"/>
      <c r="AQ20" s="149">
        <f t="shared" si="17"/>
        <v>0</v>
      </c>
      <c r="AR20" s="149"/>
      <c r="AS20" s="149">
        <f t="shared" si="18"/>
        <v>0</v>
      </c>
      <c r="AT20" s="149">
        <f t="shared" si="19"/>
        <v>0</v>
      </c>
      <c r="AU20" s="151">
        <f t="shared" si="20"/>
        <v>12</v>
      </c>
      <c r="AV20" s="152">
        <f t="shared" si="21"/>
        <v>116</v>
      </c>
    </row>
    <row r="21" spans="1:48" s="110" customFormat="1">
      <c r="A21" s="148">
        <v>17</v>
      </c>
      <c r="B21" s="143" t="s">
        <v>383</v>
      </c>
      <c r="C21" s="144">
        <v>23705</v>
      </c>
      <c r="D21" s="145" t="s">
        <v>42</v>
      </c>
      <c r="E21" s="146" t="s">
        <v>29</v>
      </c>
      <c r="F21" s="147" t="s">
        <v>42</v>
      </c>
      <c r="G21" s="148">
        <v>8</v>
      </c>
      <c r="H21" s="149">
        <f t="shared" si="0"/>
        <v>48</v>
      </c>
      <c r="I21" s="149"/>
      <c r="J21" s="149">
        <f t="shared" si="1"/>
        <v>0</v>
      </c>
      <c r="K21" s="149">
        <v>15</v>
      </c>
      <c r="L21" s="149">
        <f t="shared" si="2"/>
        <v>34</v>
      </c>
      <c r="M21" s="150"/>
      <c r="N21" s="149">
        <f t="shared" si="3"/>
        <v>0</v>
      </c>
      <c r="O21" s="150">
        <v>4</v>
      </c>
      <c r="P21" s="150">
        <f t="shared" si="4"/>
        <v>8</v>
      </c>
      <c r="Q21" s="150"/>
      <c r="R21" s="150">
        <f t="shared" si="5"/>
        <v>0</v>
      </c>
      <c r="S21" s="151">
        <f t="shared" si="6"/>
        <v>90</v>
      </c>
      <c r="T21" s="148"/>
      <c r="U21" s="149">
        <f t="shared" si="7"/>
        <v>0</v>
      </c>
      <c r="V21" s="149"/>
      <c r="W21" s="149">
        <f t="shared" si="8"/>
        <v>0</v>
      </c>
      <c r="X21" s="149">
        <v>2</v>
      </c>
      <c r="Y21" s="149">
        <f t="shared" si="9"/>
        <v>6</v>
      </c>
      <c r="Z21" s="149"/>
      <c r="AA21" s="149">
        <f t="shared" si="10"/>
        <v>0</v>
      </c>
      <c r="AB21" s="151">
        <f t="shared" si="11"/>
        <v>6</v>
      </c>
      <c r="AC21" s="148"/>
      <c r="AD21" s="149"/>
      <c r="AE21" s="151"/>
      <c r="AF21" s="148">
        <v>1</v>
      </c>
      <c r="AG21" s="149">
        <f t="shared" si="12"/>
        <v>12</v>
      </c>
      <c r="AH21" s="149"/>
      <c r="AI21" s="149">
        <f t="shared" si="13"/>
        <v>0</v>
      </c>
      <c r="AJ21" s="149">
        <v>1</v>
      </c>
      <c r="AK21" s="149">
        <f t="shared" si="14"/>
        <v>3</v>
      </c>
      <c r="AL21" s="149"/>
      <c r="AM21" s="149">
        <f t="shared" si="15"/>
        <v>0</v>
      </c>
      <c r="AN21" s="149">
        <v>1</v>
      </c>
      <c r="AO21" s="149">
        <f t="shared" si="16"/>
        <v>5</v>
      </c>
      <c r="AP21" s="149"/>
      <c r="AQ21" s="149">
        <f t="shared" si="17"/>
        <v>0</v>
      </c>
      <c r="AR21" s="149"/>
      <c r="AS21" s="149">
        <f t="shared" si="18"/>
        <v>0</v>
      </c>
      <c r="AT21" s="149">
        <f t="shared" si="19"/>
        <v>8</v>
      </c>
      <c r="AU21" s="151">
        <f t="shared" si="20"/>
        <v>20</v>
      </c>
      <c r="AV21" s="152">
        <f t="shared" si="21"/>
        <v>116</v>
      </c>
    </row>
    <row r="22" spans="1:48" s="110" customFormat="1">
      <c r="A22" s="148">
        <v>18</v>
      </c>
      <c r="B22" s="143" t="s">
        <v>326</v>
      </c>
      <c r="C22" s="144">
        <v>24323</v>
      </c>
      <c r="D22" s="145" t="s">
        <v>42</v>
      </c>
      <c r="E22" s="146" t="s">
        <v>29</v>
      </c>
      <c r="F22" s="147" t="s">
        <v>42</v>
      </c>
      <c r="G22" s="148">
        <v>9</v>
      </c>
      <c r="H22" s="149">
        <f t="shared" si="0"/>
        <v>54</v>
      </c>
      <c r="I22" s="149"/>
      <c r="J22" s="149">
        <f t="shared" si="1"/>
        <v>0</v>
      </c>
      <c r="K22" s="149">
        <v>16</v>
      </c>
      <c r="L22" s="149">
        <f t="shared" si="2"/>
        <v>36</v>
      </c>
      <c r="M22" s="150"/>
      <c r="N22" s="149">
        <f t="shared" si="3"/>
        <v>0</v>
      </c>
      <c r="O22" s="150">
        <v>5</v>
      </c>
      <c r="P22" s="150">
        <f t="shared" si="4"/>
        <v>10</v>
      </c>
      <c r="Q22" s="150"/>
      <c r="R22" s="150">
        <f t="shared" si="5"/>
        <v>0</v>
      </c>
      <c r="S22" s="151">
        <f t="shared" si="6"/>
        <v>100</v>
      </c>
      <c r="T22" s="148"/>
      <c r="U22" s="149">
        <f t="shared" si="7"/>
        <v>0</v>
      </c>
      <c r="V22" s="149"/>
      <c r="W22" s="149">
        <f t="shared" si="8"/>
        <v>0</v>
      </c>
      <c r="X22" s="149"/>
      <c r="Y22" s="149">
        <f t="shared" si="9"/>
        <v>0</v>
      </c>
      <c r="Z22" s="149"/>
      <c r="AA22" s="149">
        <f t="shared" si="10"/>
        <v>0</v>
      </c>
      <c r="AB22" s="151">
        <f t="shared" si="11"/>
        <v>0</v>
      </c>
      <c r="AC22" s="148"/>
      <c r="AD22" s="149"/>
      <c r="AE22" s="151"/>
      <c r="AF22" s="148">
        <v>1</v>
      </c>
      <c r="AG22" s="149">
        <f t="shared" si="12"/>
        <v>12</v>
      </c>
      <c r="AH22" s="149"/>
      <c r="AI22" s="149">
        <f t="shared" si="13"/>
        <v>0</v>
      </c>
      <c r="AJ22" s="149">
        <v>1</v>
      </c>
      <c r="AK22" s="149">
        <f t="shared" si="14"/>
        <v>3</v>
      </c>
      <c r="AL22" s="149"/>
      <c r="AM22" s="149">
        <f t="shared" si="15"/>
        <v>0</v>
      </c>
      <c r="AN22" s="149"/>
      <c r="AO22" s="149">
        <f t="shared" si="16"/>
        <v>0</v>
      </c>
      <c r="AP22" s="149"/>
      <c r="AQ22" s="149">
        <f t="shared" si="17"/>
        <v>0</v>
      </c>
      <c r="AR22" s="149">
        <v>1</v>
      </c>
      <c r="AS22" s="149">
        <f t="shared" si="18"/>
        <v>1</v>
      </c>
      <c r="AT22" s="149">
        <f t="shared" si="19"/>
        <v>4</v>
      </c>
      <c r="AU22" s="151">
        <f t="shared" si="20"/>
        <v>16</v>
      </c>
      <c r="AV22" s="152">
        <f t="shared" si="21"/>
        <v>116</v>
      </c>
    </row>
    <row r="23" spans="1:48" s="110" customFormat="1">
      <c r="A23" s="148">
        <v>19</v>
      </c>
      <c r="B23" s="143" t="s">
        <v>373</v>
      </c>
      <c r="C23" s="144">
        <v>24696</v>
      </c>
      <c r="D23" s="145" t="s">
        <v>42</v>
      </c>
      <c r="E23" s="146" t="s">
        <v>29</v>
      </c>
      <c r="F23" s="147" t="s">
        <v>42</v>
      </c>
      <c r="G23" s="148">
        <v>9</v>
      </c>
      <c r="H23" s="149">
        <f t="shared" si="0"/>
        <v>54</v>
      </c>
      <c r="I23" s="149"/>
      <c r="J23" s="149">
        <f t="shared" si="1"/>
        <v>0</v>
      </c>
      <c r="K23" s="149">
        <v>16</v>
      </c>
      <c r="L23" s="149">
        <f t="shared" si="2"/>
        <v>36</v>
      </c>
      <c r="M23" s="150"/>
      <c r="N23" s="149">
        <f t="shared" si="3"/>
        <v>0</v>
      </c>
      <c r="O23" s="150">
        <v>5</v>
      </c>
      <c r="P23" s="150">
        <f t="shared" si="4"/>
        <v>10</v>
      </c>
      <c r="Q23" s="150"/>
      <c r="R23" s="150">
        <f t="shared" si="5"/>
        <v>0</v>
      </c>
      <c r="S23" s="151">
        <f t="shared" si="6"/>
        <v>100</v>
      </c>
      <c r="T23" s="148"/>
      <c r="U23" s="149">
        <f t="shared" si="7"/>
        <v>0</v>
      </c>
      <c r="V23" s="149"/>
      <c r="W23" s="149">
        <f t="shared" si="8"/>
        <v>0</v>
      </c>
      <c r="X23" s="149">
        <v>1</v>
      </c>
      <c r="Y23" s="149">
        <f t="shared" si="9"/>
        <v>3</v>
      </c>
      <c r="Z23" s="149"/>
      <c r="AA23" s="149">
        <f t="shared" si="10"/>
        <v>0</v>
      </c>
      <c r="AB23" s="151">
        <f t="shared" si="11"/>
        <v>3</v>
      </c>
      <c r="AC23" s="148"/>
      <c r="AD23" s="149"/>
      <c r="AE23" s="151"/>
      <c r="AF23" s="148">
        <v>1</v>
      </c>
      <c r="AG23" s="149">
        <f t="shared" si="12"/>
        <v>12</v>
      </c>
      <c r="AH23" s="149"/>
      <c r="AI23" s="149">
        <f t="shared" si="13"/>
        <v>0</v>
      </c>
      <c r="AJ23" s="149"/>
      <c r="AK23" s="149">
        <f t="shared" si="14"/>
        <v>0</v>
      </c>
      <c r="AL23" s="149"/>
      <c r="AM23" s="149">
        <f t="shared" si="15"/>
        <v>0</v>
      </c>
      <c r="AN23" s="149"/>
      <c r="AO23" s="149">
        <f t="shared" si="16"/>
        <v>0</v>
      </c>
      <c r="AP23" s="149"/>
      <c r="AQ23" s="149">
        <f t="shared" si="17"/>
        <v>0</v>
      </c>
      <c r="AR23" s="149">
        <v>1</v>
      </c>
      <c r="AS23" s="149">
        <f t="shared" si="18"/>
        <v>1</v>
      </c>
      <c r="AT23" s="149">
        <f t="shared" si="19"/>
        <v>1</v>
      </c>
      <c r="AU23" s="151">
        <f t="shared" si="20"/>
        <v>13</v>
      </c>
      <c r="AV23" s="152">
        <f t="shared" si="21"/>
        <v>116</v>
      </c>
    </row>
    <row r="24" spans="1:48" s="110" customFormat="1">
      <c r="A24" s="148">
        <v>20</v>
      </c>
      <c r="B24" s="143" t="s">
        <v>384</v>
      </c>
      <c r="C24" s="144">
        <v>22117</v>
      </c>
      <c r="D24" s="145" t="s">
        <v>42</v>
      </c>
      <c r="E24" s="146" t="s">
        <v>29</v>
      </c>
      <c r="F24" s="147" t="s">
        <v>42</v>
      </c>
      <c r="G24" s="148">
        <v>9</v>
      </c>
      <c r="H24" s="149">
        <f t="shared" si="0"/>
        <v>54</v>
      </c>
      <c r="I24" s="149"/>
      <c r="J24" s="149">
        <f t="shared" si="1"/>
        <v>0</v>
      </c>
      <c r="K24" s="149">
        <v>14</v>
      </c>
      <c r="L24" s="149">
        <f t="shared" si="2"/>
        <v>32</v>
      </c>
      <c r="M24" s="150">
        <v>2</v>
      </c>
      <c r="N24" s="149">
        <f t="shared" si="3"/>
        <v>6</v>
      </c>
      <c r="O24" s="150">
        <v>4</v>
      </c>
      <c r="P24" s="150">
        <f t="shared" si="4"/>
        <v>8</v>
      </c>
      <c r="Q24" s="150"/>
      <c r="R24" s="150">
        <f t="shared" si="5"/>
        <v>0</v>
      </c>
      <c r="S24" s="151">
        <f t="shared" si="6"/>
        <v>100</v>
      </c>
      <c r="T24" s="148"/>
      <c r="U24" s="149">
        <f t="shared" si="7"/>
        <v>0</v>
      </c>
      <c r="V24" s="149"/>
      <c r="W24" s="149">
        <f t="shared" si="8"/>
        <v>0</v>
      </c>
      <c r="X24" s="149"/>
      <c r="Y24" s="149">
        <f t="shared" si="9"/>
        <v>0</v>
      </c>
      <c r="Z24" s="149"/>
      <c r="AA24" s="149">
        <f t="shared" si="10"/>
        <v>0</v>
      </c>
      <c r="AB24" s="151">
        <f t="shared" si="11"/>
        <v>0</v>
      </c>
      <c r="AC24" s="148"/>
      <c r="AD24" s="149"/>
      <c r="AE24" s="151"/>
      <c r="AF24" s="148">
        <v>1</v>
      </c>
      <c r="AG24" s="149">
        <f t="shared" si="12"/>
        <v>12</v>
      </c>
      <c r="AH24" s="149"/>
      <c r="AI24" s="149">
        <f t="shared" si="13"/>
        <v>0</v>
      </c>
      <c r="AJ24" s="149">
        <v>1</v>
      </c>
      <c r="AK24" s="149">
        <f t="shared" si="14"/>
        <v>3</v>
      </c>
      <c r="AL24" s="149"/>
      <c r="AM24" s="149">
        <f t="shared" si="15"/>
        <v>0</v>
      </c>
      <c r="AN24" s="149"/>
      <c r="AO24" s="149">
        <f t="shared" si="16"/>
        <v>0</v>
      </c>
      <c r="AP24" s="149"/>
      <c r="AQ24" s="149">
        <f t="shared" si="17"/>
        <v>0</v>
      </c>
      <c r="AR24" s="149"/>
      <c r="AS24" s="149">
        <f t="shared" si="18"/>
        <v>0</v>
      </c>
      <c r="AT24" s="149">
        <f t="shared" si="19"/>
        <v>3</v>
      </c>
      <c r="AU24" s="151">
        <f t="shared" si="20"/>
        <v>15</v>
      </c>
      <c r="AV24" s="152">
        <f t="shared" si="21"/>
        <v>115</v>
      </c>
    </row>
    <row r="25" spans="1:48" s="110" customFormat="1">
      <c r="A25" s="148">
        <v>21</v>
      </c>
      <c r="B25" s="143" t="s">
        <v>469</v>
      </c>
      <c r="C25" s="144">
        <v>24201</v>
      </c>
      <c r="D25" s="145" t="s">
        <v>42</v>
      </c>
      <c r="E25" s="146" t="s">
        <v>29</v>
      </c>
      <c r="F25" s="147" t="s">
        <v>42</v>
      </c>
      <c r="G25" s="148">
        <v>9</v>
      </c>
      <c r="H25" s="149">
        <f t="shared" si="0"/>
        <v>54</v>
      </c>
      <c r="I25" s="149"/>
      <c r="J25" s="149">
        <f t="shared" si="1"/>
        <v>0</v>
      </c>
      <c r="K25" s="149">
        <v>13</v>
      </c>
      <c r="L25" s="149">
        <f t="shared" si="2"/>
        <v>30</v>
      </c>
      <c r="M25" s="150"/>
      <c r="N25" s="149">
        <f t="shared" si="3"/>
        <v>0</v>
      </c>
      <c r="O25" s="150">
        <v>5</v>
      </c>
      <c r="P25" s="150">
        <f t="shared" si="4"/>
        <v>10</v>
      </c>
      <c r="Q25" s="150"/>
      <c r="R25" s="150">
        <f t="shared" si="5"/>
        <v>0</v>
      </c>
      <c r="S25" s="151">
        <f t="shared" si="6"/>
        <v>94</v>
      </c>
      <c r="T25" s="148"/>
      <c r="U25" s="149">
        <f t="shared" si="7"/>
        <v>0</v>
      </c>
      <c r="V25" s="149"/>
      <c r="W25" s="149">
        <f t="shared" si="8"/>
        <v>0</v>
      </c>
      <c r="X25" s="149">
        <v>1</v>
      </c>
      <c r="Y25" s="149">
        <f t="shared" si="9"/>
        <v>3</v>
      </c>
      <c r="Z25" s="149"/>
      <c r="AA25" s="149">
        <f t="shared" si="10"/>
        <v>0</v>
      </c>
      <c r="AB25" s="151">
        <f t="shared" si="11"/>
        <v>3</v>
      </c>
      <c r="AC25" s="148"/>
      <c r="AD25" s="149"/>
      <c r="AE25" s="151"/>
      <c r="AF25" s="148">
        <v>1</v>
      </c>
      <c r="AG25" s="149">
        <f t="shared" si="12"/>
        <v>12</v>
      </c>
      <c r="AH25" s="149"/>
      <c r="AI25" s="149">
        <f t="shared" si="13"/>
        <v>0</v>
      </c>
      <c r="AJ25" s="149">
        <v>2</v>
      </c>
      <c r="AK25" s="149">
        <f t="shared" si="14"/>
        <v>6</v>
      </c>
      <c r="AL25" s="149"/>
      <c r="AM25" s="149">
        <f t="shared" si="15"/>
        <v>0</v>
      </c>
      <c r="AN25" s="149"/>
      <c r="AO25" s="149">
        <f t="shared" si="16"/>
        <v>0</v>
      </c>
      <c r="AP25" s="149"/>
      <c r="AQ25" s="149">
        <f t="shared" si="17"/>
        <v>0</v>
      </c>
      <c r="AR25" s="149"/>
      <c r="AS25" s="149">
        <f t="shared" si="18"/>
        <v>0</v>
      </c>
      <c r="AT25" s="149">
        <f t="shared" si="19"/>
        <v>6</v>
      </c>
      <c r="AU25" s="151">
        <f t="shared" si="20"/>
        <v>18</v>
      </c>
      <c r="AV25" s="152">
        <f t="shared" si="21"/>
        <v>115</v>
      </c>
    </row>
    <row r="26" spans="1:48" s="110" customFormat="1">
      <c r="A26" s="148">
        <v>22</v>
      </c>
      <c r="B26" s="143" t="s">
        <v>328</v>
      </c>
      <c r="C26" s="144">
        <v>24652</v>
      </c>
      <c r="D26" s="145" t="s">
        <v>42</v>
      </c>
      <c r="E26" s="146" t="s">
        <v>29</v>
      </c>
      <c r="F26" s="147" t="s">
        <v>42</v>
      </c>
      <c r="G26" s="148">
        <v>7</v>
      </c>
      <c r="H26" s="149">
        <f t="shared" si="0"/>
        <v>42</v>
      </c>
      <c r="I26" s="149">
        <v>1</v>
      </c>
      <c r="J26" s="149">
        <f t="shared" si="1"/>
        <v>6</v>
      </c>
      <c r="K26" s="149">
        <v>8</v>
      </c>
      <c r="L26" s="149">
        <f t="shared" si="2"/>
        <v>20</v>
      </c>
      <c r="M26" s="150">
        <v>8</v>
      </c>
      <c r="N26" s="149">
        <f t="shared" si="3"/>
        <v>20</v>
      </c>
      <c r="O26" s="150">
        <v>5</v>
      </c>
      <c r="P26" s="150">
        <f t="shared" si="4"/>
        <v>10</v>
      </c>
      <c r="Q26" s="150"/>
      <c r="R26" s="150">
        <f t="shared" si="5"/>
        <v>0</v>
      </c>
      <c r="S26" s="151">
        <f t="shared" si="6"/>
        <v>98</v>
      </c>
      <c r="T26" s="148"/>
      <c r="U26" s="149">
        <f t="shared" si="7"/>
        <v>0</v>
      </c>
      <c r="V26" s="149"/>
      <c r="W26" s="149">
        <f t="shared" si="8"/>
        <v>0</v>
      </c>
      <c r="X26" s="149"/>
      <c r="Y26" s="149">
        <f t="shared" si="9"/>
        <v>0</v>
      </c>
      <c r="Z26" s="149"/>
      <c r="AA26" s="149">
        <f t="shared" si="10"/>
        <v>0</v>
      </c>
      <c r="AB26" s="151">
        <f t="shared" si="11"/>
        <v>0</v>
      </c>
      <c r="AC26" s="148" t="s">
        <v>124</v>
      </c>
      <c r="AD26" s="149"/>
      <c r="AE26" s="151"/>
      <c r="AF26" s="148">
        <v>1</v>
      </c>
      <c r="AG26" s="149">
        <f t="shared" si="12"/>
        <v>12</v>
      </c>
      <c r="AH26" s="149"/>
      <c r="AI26" s="149">
        <f t="shared" si="13"/>
        <v>0</v>
      </c>
      <c r="AJ26" s="149">
        <v>1</v>
      </c>
      <c r="AK26" s="149">
        <f t="shared" si="14"/>
        <v>3</v>
      </c>
      <c r="AL26" s="149"/>
      <c r="AM26" s="149">
        <f t="shared" si="15"/>
        <v>0</v>
      </c>
      <c r="AN26" s="149"/>
      <c r="AO26" s="149">
        <f t="shared" si="16"/>
        <v>0</v>
      </c>
      <c r="AP26" s="149"/>
      <c r="AQ26" s="149">
        <f t="shared" si="17"/>
        <v>0</v>
      </c>
      <c r="AR26" s="149">
        <v>1</v>
      </c>
      <c r="AS26" s="149">
        <f t="shared" si="18"/>
        <v>1</v>
      </c>
      <c r="AT26" s="149">
        <f t="shared" si="19"/>
        <v>4</v>
      </c>
      <c r="AU26" s="151">
        <f t="shared" si="20"/>
        <v>16</v>
      </c>
      <c r="AV26" s="152">
        <f t="shared" si="21"/>
        <v>114</v>
      </c>
    </row>
    <row r="27" spans="1:48" s="110" customFormat="1">
      <c r="A27" s="148">
        <v>23</v>
      </c>
      <c r="B27" s="143" t="s">
        <v>338</v>
      </c>
      <c r="C27" s="144">
        <v>20735</v>
      </c>
      <c r="D27" s="145" t="s">
        <v>42</v>
      </c>
      <c r="E27" s="146" t="s">
        <v>29</v>
      </c>
      <c r="F27" s="147" t="s">
        <v>42</v>
      </c>
      <c r="G27" s="148">
        <v>9</v>
      </c>
      <c r="H27" s="149">
        <f t="shared" si="0"/>
        <v>54</v>
      </c>
      <c r="I27" s="149"/>
      <c r="J27" s="149">
        <f t="shared" si="1"/>
        <v>0</v>
      </c>
      <c r="K27" s="149">
        <v>7</v>
      </c>
      <c r="L27" s="149">
        <f t="shared" si="2"/>
        <v>18</v>
      </c>
      <c r="M27" s="150">
        <v>6</v>
      </c>
      <c r="N27" s="149">
        <f t="shared" si="3"/>
        <v>16</v>
      </c>
      <c r="O27" s="150">
        <v>5</v>
      </c>
      <c r="P27" s="150">
        <f t="shared" si="4"/>
        <v>10</v>
      </c>
      <c r="Q27" s="150"/>
      <c r="R27" s="150">
        <f t="shared" si="5"/>
        <v>0</v>
      </c>
      <c r="S27" s="151">
        <f t="shared" si="6"/>
        <v>98</v>
      </c>
      <c r="T27" s="148"/>
      <c r="U27" s="149">
        <f t="shared" si="7"/>
        <v>0</v>
      </c>
      <c r="V27" s="149"/>
      <c r="W27" s="149">
        <f t="shared" si="8"/>
        <v>0</v>
      </c>
      <c r="X27" s="149"/>
      <c r="Y27" s="149">
        <f t="shared" si="9"/>
        <v>0</v>
      </c>
      <c r="Z27" s="149"/>
      <c r="AA27" s="149">
        <f t="shared" si="10"/>
        <v>0</v>
      </c>
      <c r="AB27" s="151">
        <f t="shared" si="11"/>
        <v>0</v>
      </c>
      <c r="AC27" s="148"/>
      <c r="AD27" s="149"/>
      <c r="AE27" s="151" t="s">
        <v>124</v>
      </c>
      <c r="AF27" s="148">
        <v>1</v>
      </c>
      <c r="AG27" s="149">
        <f t="shared" si="12"/>
        <v>12</v>
      </c>
      <c r="AH27" s="149"/>
      <c r="AI27" s="149">
        <f t="shared" si="13"/>
        <v>0</v>
      </c>
      <c r="AJ27" s="149">
        <v>1</v>
      </c>
      <c r="AK27" s="149">
        <f t="shared" si="14"/>
        <v>3</v>
      </c>
      <c r="AL27" s="149"/>
      <c r="AM27" s="149">
        <f t="shared" si="15"/>
        <v>0</v>
      </c>
      <c r="AN27" s="149"/>
      <c r="AO27" s="149">
        <f t="shared" si="16"/>
        <v>0</v>
      </c>
      <c r="AP27" s="149"/>
      <c r="AQ27" s="149">
        <f t="shared" si="17"/>
        <v>0</v>
      </c>
      <c r="AR27" s="149"/>
      <c r="AS27" s="149">
        <f t="shared" si="18"/>
        <v>0</v>
      </c>
      <c r="AT27" s="149">
        <f t="shared" si="19"/>
        <v>3</v>
      </c>
      <c r="AU27" s="151">
        <f t="shared" si="20"/>
        <v>15</v>
      </c>
      <c r="AV27" s="152">
        <f t="shared" si="21"/>
        <v>113</v>
      </c>
    </row>
    <row r="28" spans="1:48" s="110" customFormat="1">
      <c r="A28" s="148">
        <v>24</v>
      </c>
      <c r="B28" s="143" t="s">
        <v>327</v>
      </c>
      <c r="C28" s="144">
        <v>20440</v>
      </c>
      <c r="D28" s="145" t="s">
        <v>42</v>
      </c>
      <c r="E28" s="146" t="s">
        <v>29</v>
      </c>
      <c r="F28" s="147" t="s">
        <v>42</v>
      </c>
      <c r="G28" s="148">
        <v>9</v>
      </c>
      <c r="H28" s="149">
        <f t="shared" si="0"/>
        <v>54</v>
      </c>
      <c r="I28" s="149"/>
      <c r="J28" s="149">
        <f t="shared" si="1"/>
        <v>0</v>
      </c>
      <c r="K28" s="149">
        <v>16</v>
      </c>
      <c r="L28" s="149">
        <f t="shared" si="2"/>
        <v>36</v>
      </c>
      <c r="M28" s="150"/>
      <c r="N28" s="149">
        <f t="shared" si="3"/>
        <v>0</v>
      </c>
      <c r="O28" s="150">
        <v>5</v>
      </c>
      <c r="P28" s="150">
        <f t="shared" si="4"/>
        <v>10</v>
      </c>
      <c r="Q28" s="150"/>
      <c r="R28" s="150">
        <f t="shared" si="5"/>
        <v>0</v>
      </c>
      <c r="S28" s="151">
        <f t="shared" si="6"/>
        <v>100</v>
      </c>
      <c r="T28" s="148"/>
      <c r="U28" s="149">
        <f t="shared" si="7"/>
        <v>0</v>
      </c>
      <c r="V28" s="149"/>
      <c r="W28" s="149">
        <f t="shared" si="8"/>
        <v>0</v>
      </c>
      <c r="X28" s="149"/>
      <c r="Y28" s="149">
        <f t="shared" si="9"/>
        <v>0</v>
      </c>
      <c r="Z28" s="149"/>
      <c r="AA28" s="149">
        <f t="shared" si="10"/>
        <v>0</v>
      </c>
      <c r="AB28" s="151">
        <f t="shared" si="11"/>
        <v>0</v>
      </c>
      <c r="AC28" s="148"/>
      <c r="AD28" s="149"/>
      <c r="AE28" s="151"/>
      <c r="AF28" s="148">
        <v>1</v>
      </c>
      <c r="AG28" s="149">
        <f t="shared" si="12"/>
        <v>12</v>
      </c>
      <c r="AH28" s="149"/>
      <c r="AI28" s="149">
        <f t="shared" si="13"/>
        <v>0</v>
      </c>
      <c r="AJ28" s="149"/>
      <c r="AK28" s="149">
        <f t="shared" si="14"/>
        <v>0</v>
      </c>
      <c r="AL28" s="149"/>
      <c r="AM28" s="149">
        <f t="shared" si="15"/>
        <v>0</v>
      </c>
      <c r="AN28" s="149"/>
      <c r="AO28" s="149">
        <f t="shared" si="16"/>
        <v>0</v>
      </c>
      <c r="AP28" s="149"/>
      <c r="AQ28" s="149">
        <f t="shared" si="17"/>
        <v>0</v>
      </c>
      <c r="AR28" s="149"/>
      <c r="AS28" s="149">
        <f t="shared" si="18"/>
        <v>0</v>
      </c>
      <c r="AT28" s="149">
        <f t="shared" si="19"/>
        <v>0</v>
      </c>
      <c r="AU28" s="151">
        <f t="shared" si="20"/>
        <v>12</v>
      </c>
      <c r="AV28" s="152">
        <f t="shared" si="21"/>
        <v>112</v>
      </c>
    </row>
    <row r="29" spans="1:48" s="110" customFormat="1">
      <c r="A29" s="148">
        <v>25</v>
      </c>
      <c r="B29" s="143" t="s">
        <v>376</v>
      </c>
      <c r="C29" s="144">
        <v>23558</v>
      </c>
      <c r="D29" s="145" t="s">
        <v>42</v>
      </c>
      <c r="E29" s="146" t="s">
        <v>29</v>
      </c>
      <c r="F29" s="147" t="s">
        <v>42</v>
      </c>
      <c r="G29" s="148">
        <v>9</v>
      </c>
      <c r="H29" s="149">
        <f t="shared" si="0"/>
        <v>54</v>
      </c>
      <c r="I29" s="149"/>
      <c r="J29" s="149">
        <f t="shared" si="1"/>
        <v>0</v>
      </c>
      <c r="K29" s="149">
        <v>16</v>
      </c>
      <c r="L29" s="149">
        <f t="shared" si="2"/>
        <v>36</v>
      </c>
      <c r="M29" s="150"/>
      <c r="N29" s="149">
        <f t="shared" si="3"/>
        <v>0</v>
      </c>
      <c r="O29" s="150">
        <v>5</v>
      </c>
      <c r="P29" s="150">
        <f t="shared" si="4"/>
        <v>10</v>
      </c>
      <c r="Q29" s="150"/>
      <c r="R29" s="150">
        <f t="shared" si="5"/>
        <v>0</v>
      </c>
      <c r="S29" s="151">
        <f t="shared" si="6"/>
        <v>100</v>
      </c>
      <c r="T29" s="148"/>
      <c r="U29" s="149">
        <f t="shared" si="7"/>
        <v>0</v>
      </c>
      <c r="V29" s="149"/>
      <c r="W29" s="149">
        <f t="shared" si="8"/>
        <v>0</v>
      </c>
      <c r="X29" s="149"/>
      <c r="Y29" s="149">
        <f t="shared" si="9"/>
        <v>0</v>
      </c>
      <c r="Z29" s="149"/>
      <c r="AA29" s="149">
        <f t="shared" si="10"/>
        <v>0</v>
      </c>
      <c r="AB29" s="151">
        <f t="shared" si="11"/>
        <v>0</v>
      </c>
      <c r="AC29" s="148"/>
      <c r="AD29" s="149"/>
      <c r="AE29" s="151"/>
      <c r="AF29" s="148">
        <v>1</v>
      </c>
      <c r="AG29" s="149">
        <f t="shared" si="12"/>
        <v>12</v>
      </c>
      <c r="AH29" s="149"/>
      <c r="AI29" s="149">
        <f t="shared" si="13"/>
        <v>0</v>
      </c>
      <c r="AJ29" s="149"/>
      <c r="AK29" s="149">
        <f t="shared" si="14"/>
        <v>0</v>
      </c>
      <c r="AL29" s="149"/>
      <c r="AM29" s="149">
        <f t="shared" si="15"/>
        <v>0</v>
      </c>
      <c r="AN29" s="149"/>
      <c r="AO29" s="149">
        <f t="shared" si="16"/>
        <v>0</v>
      </c>
      <c r="AP29" s="149"/>
      <c r="AQ29" s="149">
        <f t="shared" si="17"/>
        <v>0</v>
      </c>
      <c r="AR29" s="149"/>
      <c r="AS29" s="149">
        <f t="shared" si="18"/>
        <v>0</v>
      </c>
      <c r="AT29" s="149">
        <f t="shared" si="19"/>
        <v>0</v>
      </c>
      <c r="AU29" s="151">
        <f t="shared" si="20"/>
        <v>12</v>
      </c>
      <c r="AV29" s="152">
        <f t="shared" si="21"/>
        <v>112</v>
      </c>
    </row>
    <row r="30" spans="1:48" s="110" customFormat="1">
      <c r="A30" s="148">
        <v>26</v>
      </c>
      <c r="B30" s="143" t="s">
        <v>374</v>
      </c>
      <c r="C30" s="144">
        <v>24985</v>
      </c>
      <c r="D30" s="145" t="s">
        <v>42</v>
      </c>
      <c r="E30" s="146" t="s">
        <v>29</v>
      </c>
      <c r="F30" s="147" t="s">
        <v>42</v>
      </c>
      <c r="G30" s="148">
        <v>7</v>
      </c>
      <c r="H30" s="149">
        <f t="shared" si="0"/>
        <v>42</v>
      </c>
      <c r="I30" s="149"/>
      <c r="J30" s="149">
        <f t="shared" si="1"/>
        <v>0</v>
      </c>
      <c r="K30" s="149">
        <v>16</v>
      </c>
      <c r="L30" s="149">
        <f t="shared" si="2"/>
        <v>36</v>
      </c>
      <c r="M30" s="150"/>
      <c r="N30" s="149">
        <f t="shared" si="3"/>
        <v>0</v>
      </c>
      <c r="O30" s="150">
        <v>5</v>
      </c>
      <c r="P30" s="150">
        <f t="shared" si="4"/>
        <v>10</v>
      </c>
      <c r="Q30" s="150"/>
      <c r="R30" s="150">
        <f t="shared" si="5"/>
        <v>0</v>
      </c>
      <c r="S30" s="151">
        <f t="shared" si="6"/>
        <v>88</v>
      </c>
      <c r="T30" s="148"/>
      <c r="U30" s="149">
        <f t="shared" si="7"/>
        <v>0</v>
      </c>
      <c r="V30" s="149"/>
      <c r="W30" s="149">
        <f t="shared" si="8"/>
        <v>0</v>
      </c>
      <c r="X30" s="149">
        <v>1</v>
      </c>
      <c r="Y30" s="149">
        <f t="shared" si="9"/>
        <v>3</v>
      </c>
      <c r="Z30" s="149"/>
      <c r="AA30" s="149">
        <f t="shared" si="10"/>
        <v>0</v>
      </c>
      <c r="AB30" s="151">
        <f t="shared" si="11"/>
        <v>3</v>
      </c>
      <c r="AC30" s="148"/>
      <c r="AD30" s="149"/>
      <c r="AE30" s="151"/>
      <c r="AF30" s="148">
        <v>1</v>
      </c>
      <c r="AG30" s="149">
        <f t="shared" si="12"/>
        <v>12</v>
      </c>
      <c r="AH30" s="149"/>
      <c r="AI30" s="149">
        <f t="shared" si="13"/>
        <v>0</v>
      </c>
      <c r="AJ30" s="149">
        <v>3</v>
      </c>
      <c r="AK30" s="149">
        <f t="shared" si="14"/>
        <v>9</v>
      </c>
      <c r="AL30" s="149"/>
      <c r="AM30" s="149">
        <f t="shared" si="15"/>
        <v>0</v>
      </c>
      <c r="AN30" s="149"/>
      <c r="AO30" s="149">
        <f t="shared" si="16"/>
        <v>0</v>
      </c>
      <c r="AP30" s="149"/>
      <c r="AQ30" s="149">
        <f t="shared" si="17"/>
        <v>0</v>
      </c>
      <c r="AR30" s="149"/>
      <c r="AS30" s="149">
        <f t="shared" si="18"/>
        <v>0</v>
      </c>
      <c r="AT30" s="149">
        <f t="shared" si="19"/>
        <v>9</v>
      </c>
      <c r="AU30" s="151">
        <f t="shared" si="20"/>
        <v>21</v>
      </c>
      <c r="AV30" s="152">
        <f t="shared" si="21"/>
        <v>112</v>
      </c>
    </row>
    <row r="31" spans="1:48" s="110" customFormat="1">
      <c r="A31" s="148">
        <v>27</v>
      </c>
      <c r="B31" s="143" t="s">
        <v>379</v>
      </c>
      <c r="C31" s="144">
        <v>25453</v>
      </c>
      <c r="D31" s="145" t="s">
        <v>42</v>
      </c>
      <c r="E31" s="146" t="s">
        <v>29</v>
      </c>
      <c r="F31" s="147" t="s">
        <v>42</v>
      </c>
      <c r="G31" s="148">
        <v>9</v>
      </c>
      <c r="H31" s="149">
        <f t="shared" si="0"/>
        <v>54</v>
      </c>
      <c r="I31" s="149"/>
      <c r="J31" s="149">
        <f t="shared" si="1"/>
        <v>0</v>
      </c>
      <c r="K31" s="149">
        <v>13</v>
      </c>
      <c r="L31" s="149">
        <f t="shared" si="2"/>
        <v>30</v>
      </c>
      <c r="M31" s="150"/>
      <c r="N31" s="149">
        <f t="shared" si="3"/>
        <v>0</v>
      </c>
      <c r="O31" s="150">
        <v>5</v>
      </c>
      <c r="P31" s="150">
        <f t="shared" si="4"/>
        <v>10</v>
      </c>
      <c r="Q31" s="150"/>
      <c r="R31" s="150">
        <f t="shared" si="5"/>
        <v>0</v>
      </c>
      <c r="S31" s="151">
        <f t="shared" si="6"/>
        <v>94</v>
      </c>
      <c r="T31" s="148"/>
      <c r="U31" s="149">
        <f t="shared" si="7"/>
        <v>0</v>
      </c>
      <c r="V31" s="149"/>
      <c r="W31" s="149">
        <f t="shared" si="8"/>
        <v>0</v>
      </c>
      <c r="X31" s="149"/>
      <c r="Y31" s="149">
        <f t="shared" si="9"/>
        <v>0</v>
      </c>
      <c r="Z31" s="149"/>
      <c r="AA31" s="149">
        <f t="shared" si="10"/>
        <v>0</v>
      </c>
      <c r="AB31" s="151">
        <f t="shared" si="11"/>
        <v>0</v>
      </c>
      <c r="AC31" s="148"/>
      <c r="AD31" s="149"/>
      <c r="AE31" s="151"/>
      <c r="AF31" s="148">
        <v>1</v>
      </c>
      <c r="AG31" s="149">
        <f t="shared" si="12"/>
        <v>12</v>
      </c>
      <c r="AH31" s="149"/>
      <c r="AI31" s="149">
        <f t="shared" si="13"/>
        <v>0</v>
      </c>
      <c r="AJ31" s="149">
        <v>2</v>
      </c>
      <c r="AK31" s="149">
        <f t="shared" si="14"/>
        <v>6</v>
      </c>
      <c r="AL31" s="149"/>
      <c r="AM31" s="149">
        <f t="shared" si="15"/>
        <v>0</v>
      </c>
      <c r="AN31" s="149"/>
      <c r="AO31" s="149">
        <f t="shared" si="16"/>
        <v>0</v>
      </c>
      <c r="AP31" s="149"/>
      <c r="AQ31" s="149">
        <f t="shared" si="17"/>
        <v>0</v>
      </c>
      <c r="AR31" s="149"/>
      <c r="AS31" s="149">
        <f t="shared" si="18"/>
        <v>0</v>
      </c>
      <c r="AT31" s="149">
        <f t="shared" si="19"/>
        <v>6</v>
      </c>
      <c r="AU31" s="151">
        <f t="shared" si="20"/>
        <v>18</v>
      </c>
      <c r="AV31" s="152">
        <f t="shared" si="21"/>
        <v>112</v>
      </c>
    </row>
    <row r="32" spans="1:48" s="110" customFormat="1">
      <c r="A32" s="148">
        <v>28</v>
      </c>
      <c r="B32" s="143" t="s">
        <v>388</v>
      </c>
      <c r="C32" s="144">
        <v>23194</v>
      </c>
      <c r="D32" s="145" t="s">
        <v>42</v>
      </c>
      <c r="E32" s="146" t="s">
        <v>29</v>
      </c>
      <c r="F32" s="147" t="s">
        <v>42</v>
      </c>
      <c r="G32" s="148">
        <v>10</v>
      </c>
      <c r="H32" s="149">
        <f t="shared" si="0"/>
        <v>60</v>
      </c>
      <c r="I32" s="149"/>
      <c r="J32" s="149">
        <f t="shared" si="1"/>
        <v>0</v>
      </c>
      <c r="K32" s="149">
        <v>11</v>
      </c>
      <c r="L32" s="149">
        <f t="shared" si="2"/>
        <v>26</v>
      </c>
      <c r="M32" s="150"/>
      <c r="N32" s="149">
        <f t="shared" si="3"/>
        <v>0</v>
      </c>
      <c r="O32" s="150">
        <v>5</v>
      </c>
      <c r="P32" s="150">
        <f t="shared" si="4"/>
        <v>10</v>
      </c>
      <c r="Q32" s="150"/>
      <c r="R32" s="150">
        <f t="shared" si="5"/>
        <v>0</v>
      </c>
      <c r="S32" s="151">
        <f t="shared" si="6"/>
        <v>96</v>
      </c>
      <c r="T32" s="148"/>
      <c r="U32" s="149">
        <f t="shared" si="7"/>
        <v>0</v>
      </c>
      <c r="V32" s="149"/>
      <c r="W32" s="149">
        <f t="shared" si="8"/>
        <v>0</v>
      </c>
      <c r="X32" s="149">
        <v>1</v>
      </c>
      <c r="Y32" s="149">
        <f t="shared" si="9"/>
        <v>3</v>
      </c>
      <c r="Z32" s="149"/>
      <c r="AA32" s="149">
        <f t="shared" si="10"/>
        <v>0</v>
      </c>
      <c r="AB32" s="151">
        <f t="shared" si="11"/>
        <v>3</v>
      </c>
      <c r="AC32" s="148"/>
      <c r="AD32" s="149"/>
      <c r="AE32" s="151"/>
      <c r="AF32" s="148">
        <v>1</v>
      </c>
      <c r="AG32" s="149">
        <f t="shared" si="12"/>
        <v>12</v>
      </c>
      <c r="AH32" s="149"/>
      <c r="AI32" s="149">
        <f t="shared" si="13"/>
        <v>0</v>
      </c>
      <c r="AJ32" s="149"/>
      <c r="AK32" s="149">
        <f t="shared" si="14"/>
        <v>0</v>
      </c>
      <c r="AL32" s="149"/>
      <c r="AM32" s="149">
        <f t="shared" si="15"/>
        <v>0</v>
      </c>
      <c r="AN32" s="149"/>
      <c r="AO32" s="149">
        <f t="shared" si="16"/>
        <v>0</v>
      </c>
      <c r="AP32" s="149"/>
      <c r="AQ32" s="149">
        <f t="shared" si="17"/>
        <v>0</v>
      </c>
      <c r="AR32" s="149"/>
      <c r="AS32" s="149">
        <f t="shared" si="18"/>
        <v>0</v>
      </c>
      <c r="AT32" s="149">
        <f t="shared" si="19"/>
        <v>0</v>
      </c>
      <c r="AU32" s="151">
        <f t="shared" si="20"/>
        <v>12</v>
      </c>
      <c r="AV32" s="152">
        <f t="shared" si="21"/>
        <v>111</v>
      </c>
    </row>
    <row r="33" spans="1:48" s="110" customFormat="1">
      <c r="A33" s="148">
        <v>29</v>
      </c>
      <c r="B33" s="143" t="s">
        <v>377</v>
      </c>
      <c r="C33" s="144">
        <v>18791</v>
      </c>
      <c r="D33" s="145" t="s">
        <v>42</v>
      </c>
      <c r="E33" s="146" t="s">
        <v>29</v>
      </c>
      <c r="F33" s="147" t="s">
        <v>42</v>
      </c>
      <c r="G33" s="148">
        <v>9</v>
      </c>
      <c r="H33" s="149">
        <f t="shared" si="0"/>
        <v>54</v>
      </c>
      <c r="I33" s="149"/>
      <c r="J33" s="149">
        <f t="shared" si="1"/>
        <v>0</v>
      </c>
      <c r="K33" s="149">
        <v>15</v>
      </c>
      <c r="L33" s="149">
        <f t="shared" si="2"/>
        <v>34</v>
      </c>
      <c r="M33" s="150"/>
      <c r="N33" s="149">
        <f t="shared" si="3"/>
        <v>0</v>
      </c>
      <c r="O33" s="150">
        <v>5</v>
      </c>
      <c r="P33" s="150">
        <f t="shared" si="4"/>
        <v>10</v>
      </c>
      <c r="Q33" s="150"/>
      <c r="R33" s="150">
        <f t="shared" si="5"/>
        <v>0</v>
      </c>
      <c r="S33" s="151">
        <f t="shared" si="6"/>
        <v>98</v>
      </c>
      <c r="T33" s="148"/>
      <c r="U33" s="149">
        <f t="shared" si="7"/>
        <v>0</v>
      </c>
      <c r="V33" s="149"/>
      <c r="W33" s="149">
        <f t="shared" si="8"/>
        <v>0</v>
      </c>
      <c r="X33" s="149"/>
      <c r="Y33" s="149">
        <f t="shared" si="9"/>
        <v>0</v>
      </c>
      <c r="Z33" s="149"/>
      <c r="AA33" s="149">
        <f t="shared" si="10"/>
        <v>0</v>
      </c>
      <c r="AB33" s="151">
        <f t="shared" si="11"/>
        <v>0</v>
      </c>
      <c r="AC33" s="148"/>
      <c r="AD33" s="149"/>
      <c r="AE33" s="151"/>
      <c r="AF33" s="148">
        <v>1</v>
      </c>
      <c r="AG33" s="149">
        <f t="shared" si="12"/>
        <v>12</v>
      </c>
      <c r="AH33" s="149"/>
      <c r="AI33" s="149">
        <f t="shared" si="13"/>
        <v>0</v>
      </c>
      <c r="AJ33" s="149"/>
      <c r="AK33" s="149">
        <f t="shared" si="14"/>
        <v>0</v>
      </c>
      <c r="AL33" s="149"/>
      <c r="AM33" s="149">
        <f t="shared" si="15"/>
        <v>0</v>
      </c>
      <c r="AN33" s="149"/>
      <c r="AO33" s="149">
        <f t="shared" si="16"/>
        <v>0</v>
      </c>
      <c r="AP33" s="149"/>
      <c r="AQ33" s="149">
        <f t="shared" si="17"/>
        <v>0</v>
      </c>
      <c r="AR33" s="149"/>
      <c r="AS33" s="149">
        <f t="shared" si="18"/>
        <v>0</v>
      </c>
      <c r="AT33" s="149">
        <f t="shared" si="19"/>
        <v>0</v>
      </c>
      <c r="AU33" s="151">
        <f t="shared" si="20"/>
        <v>12</v>
      </c>
      <c r="AV33" s="152">
        <f t="shared" si="21"/>
        <v>110</v>
      </c>
    </row>
    <row r="34" spans="1:48" s="110" customFormat="1">
      <c r="A34" s="148">
        <v>30</v>
      </c>
      <c r="B34" s="143" t="s">
        <v>467</v>
      </c>
      <c r="C34" s="144">
        <v>21651</v>
      </c>
      <c r="D34" s="145" t="s">
        <v>42</v>
      </c>
      <c r="E34" s="146"/>
      <c r="F34" s="147"/>
      <c r="G34" s="148">
        <v>8</v>
      </c>
      <c r="H34" s="149">
        <f t="shared" si="0"/>
        <v>48</v>
      </c>
      <c r="I34" s="149"/>
      <c r="J34" s="149">
        <f t="shared" si="1"/>
        <v>0</v>
      </c>
      <c r="K34" s="149">
        <v>16</v>
      </c>
      <c r="L34" s="149">
        <f t="shared" si="2"/>
        <v>36</v>
      </c>
      <c r="M34" s="150"/>
      <c r="N34" s="149">
        <f t="shared" si="3"/>
        <v>0</v>
      </c>
      <c r="O34" s="150">
        <v>5</v>
      </c>
      <c r="P34" s="150">
        <f t="shared" si="4"/>
        <v>10</v>
      </c>
      <c r="Q34" s="150"/>
      <c r="R34" s="150">
        <f t="shared" si="5"/>
        <v>0</v>
      </c>
      <c r="S34" s="151">
        <f t="shared" si="6"/>
        <v>94</v>
      </c>
      <c r="T34" s="148"/>
      <c r="U34" s="149">
        <f t="shared" si="7"/>
        <v>0</v>
      </c>
      <c r="V34" s="149"/>
      <c r="W34" s="149">
        <f t="shared" si="8"/>
        <v>0</v>
      </c>
      <c r="X34" s="149">
        <v>1</v>
      </c>
      <c r="Y34" s="149">
        <f t="shared" si="9"/>
        <v>3</v>
      </c>
      <c r="Z34" s="149"/>
      <c r="AA34" s="149">
        <f t="shared" si="10"/>
        <v>0</v>
      </c>
      <c r="AB34" s="151">
        <f t="shared" si="11"/>
        <v>3</v>
      </c>
      <c r="AC34" s="148"/>
      <c r="AD34" s="149"/>
      <c r="AE34" s="151"/>
      <c r="AF34" s="148">
        <v>1</v>
      </c>
      <c r="AG34" s="149">
        <f t="shared" si="12"/>
        <v>12</v>
      </c>
      <c r="AH34" s="149"/>
      <c r="AI34" s="149">
        <f t="shared" si="13"/>
        <v>0</v>
      </c>
      <c r="AJ34" s="149"/>
      <c r="AK34" s="149">
        <f t="shared" si="14"/>
        <v>0</v>
      </c>
      <c r="AL34" s="149">
        <v>1</v>
      </c>
      <c r="AM34" s="149">
        <f t="shared" si="15"/>
        <v>1</v>
      </c>
      <c r="AN34" s="149"/>
      <c r="AO34" s="149">
        <f t="shared" si="16"/>
        <v>0</v>
      </c>
      <c r="AP34" s="149"/>
      <c r="AQ34" s="149">
        <f t="shared" si="17"/>
        <v>0</v>
      </c>
      <c r="AR34" s="149"/>
      <c r="AS34" s="149">
        <f t="shared" si="18"/>
        <v>0</v>
      </c>
      <c r="AT34" s="149">
        <f t="shared" si="19"/>
        <v>1</v>
      </c>
      <c r="AU34" s="151">
        <f t="shared" si="20"/>
        <v>13</v>
      </c>
      <c r="AV34" s="152">
        <f t="shared" si="21"/>
        <v>110</v>
      </c>
    </row>
    <row r="35" spans="1:48" s="110" customFormat="1">
      <c r="A35" s="148">
        <v>31</v>
      </c>
      <c r="B35" s="143" t="s">
        <v>382</v>
      </c>
      <c r="C35" s="144">
        <v>22517</v>
      </c>
      <c r="D35" s="145" t="s">
        <v>42</v>
      </c>
      <c r="E35" s="146" t="s">
        <v>29</v>
      </c>
      <c r="F35" s="147" t="s">
        <v>42</v>
      </c>
      <c r="G35" s="148">
        <v>9</v>
      </c>
      <c r="H35" s="149">
        <f t="shared" si="0"/>
        <v>54</v>
      </c>
      <c r="I35" s="149"/>
      <c r="J35" s="149">
        <f t="shared" si="1"/>
        <v>0</v>
      </c>
      <c r="K35" s="149">
        <v>14</v>
      </c>
      <c r="L35" s="149">
        <f t="shared" si="2"/>
        <v>32</v>
      </c>
      <c r="M35" s="150"/>
      <c r="N35" s="149">
        <f t="shared" si="3"/>
        <v>0</v>
      </c>
      <c r="O35" s="150">
        <v>5</v>
      </c>
      <c r="P35" s="150">
        <f t="shared" si="4"/>
        <v>10</v>
      </c>
      <c r="Q35" s="150"/>
      <c r="R35" s="150">
        <f t="shared" si="5"/>
        <v>0</v>
      </c>
      <c r="S35" s="151">
        <f t="shared" si="6"/>
        <v>96</v>
      </c>
      <c r="T35" s="148"/>
      <c r="U35" s="149">
        <f t="shared" si="7"/>
        <v>0</v>
      </c>
      <c r="V35" s="149"/>
      <c r="W35" s="149">
        <f t="shared" si="8"/>
        <v>0</v>
      </c>
      <c r="X35" s="149"/>
      <c r="Y35" s="149">
        <f t="shared" si="9"/>
        <v>0</v>
      </c>
      <c r="Z35" s="149"/>
      <c r="AA35" s="149">
        <f t="shared" si="10"/>
        <v>0</v>
      </c>
      <c r="AB35" s="151">
        <f t="shared" si="11"/>
        <v>0</v>
      </c>
      <c r="AC35" s="148"/>
      <c r="AD35" s="149"/>
      <c r="AE35" s="151"/>
      <c r="AF35" s="148">
        <v>1</v>
      </c>
      <c r="AG35" s="149">
        <f t="shared" si="12"/>
        <v>12</v>
      </c>
      <c r="AH35" s="149"/>
      <c r="AI35" s="149">
        <f t="shared" si="13"/>
        <v>0</v>
      </c>
      <c r="AJ35" s="149"/>
      <c r="AK35" s="149">
        <f t="shared" si="14"/>
        <v>0</v>
      </c>
      <c r="AL35" s="149"/>
      <c r="AM35" s="149">
        <f t="shared" si="15"/>
        <v>0</v>
      </c>
      <c r="AN35" s="149"/>
      <c r="AO35" s="149">
        <f t="shared" si="16"/>
        <v>0</v>
      </c>
      <c r="AP35" s="149"/>
      <c r="AQ35" s="149">
        <f t="shared" si="17"/>
        <v>0</v>
      </c>
      <c r="AR35" s="149">
        <v>1</v>
      </c>
      <c r="AS35" s="149">
        <f t="shared" si="18"/>
        <v>1</v>
      </c>
      <c r="AT35" s="149">
        <f t="shared" si="19"/>
        <v>1</v>
      </c>
      <c r="AU35" s="151">
        <f t="shared" si="20"/>
        <v>13</v>
      </c>
      <c r="AV35" s="152">
        <f t="shared" si="21"/>
        <v>109</v>
      </c>
    </row>
    <row r="36" spans="1:48" s="110" customFormat="1">
      <c r="A36" s="148">
        <v>32</v>
      </c>
      <c r="B36" s="143" t="s">
        <v>317</v>
      </c>
      <c r="C36" s="144">
        <v>24195</v>
      </c>
      <c r="D36" s="145" t="s">
        <v>42</v>
      </c>
      <c r="E36" s="146" t="s">
        <v>29</v>
      </c>
      <c r="F36" s="147" t="s">
        <v>42</v>
      </c>
      <c r="G36" s="148">
        <v>9</v>
      </c>
      <c r="H36" s="149">
        <f t="shared" si="0"/>
        <v>54</v>
      </c>
      <c r="I36" s="149"/>
      <c r="J36" s="149">
        <f t="shared" si="1"/>
        <v>0</v>
      </c>
      <c r="K36" s="149">
        <v>9</v>
      </c>
      <c r="L36" s="149">
        <f t="shared" si="2"/>
        <v>22</v>
      </c>
      <c r="M36" s="150"/>
      <c r="N36" s="149">
        <f t="shared" si="3"/>
        <v>0</v>
      </c>
      <c r="O36" s="150">
        <v>5</v>
      </c>
      <c r="P36" s="150">
        <f t="shared" si="4"/>
        <v>10</v>
      </c>
      <c r="Q36" s="150"/>
      <c r="R36" s="150">
        <f t="shared" si="5"/>
        <v>0</v>
      </c>
      <c r="S36" s="151">
        <f t="shared" si="6"/>
        <v>86</v>
      </c>
      <c r="T36" s="148"/>
      <c r="U36" s="149">
        <f t="shared" si="7"/>
        <v>0</v>
      </c>
      <c r="V36" s="149"/>
      <c r="W36" s="149">
        <f t="shared" si="8"/>
        <v>0</v>
      </c>
      <c r="X36" s="149">
        <v>1</v>
      </c>
      <c r="Y36" s="149">
        <f t="shared" si="9"/>
        <v>3</v>
      </c>
      <c r="Z36" s="149"/>
      <c r="AA36" s="149">
        <f t="shared" si="10"/>
        <v>0</v>
      </c>
      <c r="AB36" s="151">
        <f t="shared" si="11"/>
        <v>3</v>
      </c>
      <c r="AC36" s="148"/>
      <c r="AD36" s="149"/>
      <c r="AE36" s="151"/>
      <c r="AF36" s="148">
        <v>1</v>
      </c>
      <c r="AG36" s="149">
        <f t="shared" si="12"/>
        <v>12</v>
      </c>
      <c r="AH36" s="149"/>
      <c r="AI36" s="149">
        <f t="shared" si="13"/>
        <v>0</v>
      </c>
      <c r="AJ36" s="149">
        <v>1</v>
      </c>
      <c r="AK36" s="149">
        <f t="shared" si="14"/>
        <v>3</v>
      </c>
      <c r="AL36" s="149"/>
      <c r="AM36" s="149">
        <f t="shared" si="15"/>
        <v>0</v>
      </c>
      <c r="AN36" s="149">
        <v>1</v>
      </c>
      <c r="AO36" s="149">
        <f t="shared" si="16"/>
        <v>5</v>
      </c>
      <c r="AP36" s="149"/>
      <c r="AQ36" s="149">
        <f t="shared" si="17"/>
        <v>0</v>
      </c>
      <c r="AR36" s="149"/>
      <c r="AS36" s="149">
        <f t="shared" si="18"/>
        <v>0</v>
      </c>
      <c r="AT36" s="149">
        <f t="shared" si="19"/>
        <v>8</v>
      </c>
      <c r="AU36" s="151">
        <f t="shared" si="20"/>
        <v>20</v>
      </c>
      <c r="AV36" s="152">
        <f t="shared" si="21"/>
        <v>109</v>
      </c>
    </row>
    <row r="37" spans="1:48" s="110" customFormat="1">
      <c r="A37" s="148">
        <v>33</v>
      </c>
      <c r="B37" s="143" t="s">
        <v>325</v>
      </c>
      <c r="C37" s="144">
        <v>22447</v>
      </c>
      <c r="D37" s="145" t="s">
        <v>42</v>
      </c>
      <c r="E37" s="146" t="s">
        <v>29</v>
      </c>
      <c r="F37" s="147" t="s">
        <v>42</v>
      </c>
      <c r="G37" s="148">
        <v>7</v>
      </c>
      <c r="H37" s="149">
        <f t="shared" si="0"/>
        <v>42</v>
      </c>
      <c r="I37" s="149"/>
      <c r="J37" s="149">
        <f t="shared" si="1"/>
        <v>0</v>
      </c>
      <c r="K37" s="149">
        <v>20</v>
      </c>
      <c r="L37" s="149">
        <f t="shared" si="2"/>
        <v>44</v>
      </c>
      <c r="M37" s="150"/>
      <c r="N37" s="149">
        <f t="shared" si="3"/>
        <v>0</v>
      </c>
      <c r="O37" s="150">
        <v>5</v>
      </c>
      <c r="P37" s="150">
        <f t="shared" si="4"/>
        <v>10</v>
      </c>
      <c r="Q37" s="150"/>
      <c r="R37" s="150">
        <f t="shared" si="5"/>
        <v>0</v>
      </c>
      <c r="S37" s="151">
        <f t="shared" si="6"/>
        <v>96</v>
      </c>
      <c r="T37" s="148"/>
      <c r="U37" s="149">
        <f t="shared" si="7"/>
        <v>0</v>
      </c>
      <c r="V37" s="149"/>
      <c r="W37" s="149">
        <f t="shared" si="8"/>
        <v>0</v>
      </c>
      <c r="X37" s="149"/>
      <c r="Y37" s="149">
        <f t="shared" si="9"/>
        <v>0</v>
      </c>
      <c r="Z37" s="149"/>
      <c r="AA37" s="149">
        <f t="shared" si="10"/>
        <v>0</v>
      </c>
      <c r="AB37" s="151">
        <f t="shared" si="11"/>
        <v>0</v>
      </c>
      <c r="AC37" s="148"/>
      <c r="AD37" s="149"/>
      <c r="AE37" s="151"/>
      <c r="AF37" s="148">
        <v>1</v>
      </c>
      <c r="AG37" s="149">
        <f t="shared" si="12"/>
        <v>12</v>
      </c>
      <c r="AH37" s="149"/>
      <c r="AI37" s="149">
        <f t="shared" si="13"/>
        <v>0</v>
      </c>
      <c r="AJ37" s="149"/>
      <c r="AK37" s="149">
        <f t="shared" si="14"/>
        <v>0</v>
      </c>
      <c r="AL37" s="149"/>
      <c r="AM37" s="149">
        <f t="shared" si="15"/>
        <v>0</v>
      </c>
      <c r="AN37" s="149"/>
      <c r="AO37" s="149">
        <f t="shared" si="16"/>
        <v>0</v>
      </c>
      <c r="AP37" s="149"/>
      <c r="AQ37" s="149">
        <f t="shared" si="17"/>
        <v>0</v>
      </c>
      <c r="AR37" s="149"/>
      <c r="AS37" s="149">
        <f t="shared" si="18"/>
        <v>0</v>
      </c>
      <c r="AT37" s="149">
        <f t="shared" si="19"/>
        <v>0</v>
      </c>
      <c r="AU37" s="151">
        <f t="shared" si="20"/>
        <v>12</v>
      </c>
      <c r="AV37" s="152">
        <f t="shared" si="21"/>
        <v>108</v>
      </c>
    </row>
    <row r="38" spans="1:48" s="110" customFormat="1">
      <c r="A38" s="148">
        <v>34</v>
      </c>
      <c r="B38" s="143" t="s">
        <v>387</v>
      </c>
      <c r="C38" s="144">
        <v>22857</v>
      </c>
      <c r="D38" s="145" t="s">
        <v>42</v>
      </c>
      <c r="E38" s="146" t="s">
        <v>29</v>
      </c>
      <c r="F38" s="147" t="s">
        <v>42</v>
      </c>
      <c r="G38" s="148">
        <v>7</v>
      </c>
      <c r="H38" s="149">
        <f t="shared" si="0"/>
        <v>42</v>
      </c>
      <c r="I38" s="149"/>
      <c r="J38" s="149">
        <f t="shared" si="1"/>
        <v>0</v>
      </c>
      <c r="K38" s="149">
        <v>15</v>
      </c>
      <c r="L38" s="149">
        <f t="shared" si="2"/>
        <v>34</v>
      </c>
      <c r="M38" s="150"/>
      <c r="N38" s="149">
        <f t="shared" si="3"/>
        <v>0</v>
      </c>
      <c r="O38" s="150">
        <v>5</v>
      </c>
      <c r="P38" s="150">
        <f t="shared" si="4"/>
        <v>10</v>
      </c>
      <c r="Q38" s="150"/>
      <c r="R38" s="150">
        <f t="shared" si="5"/>
        <v>0</v>
      </c>
      <c r="S38" s="151">
        <f t="shared" si="6"/>
        <v>86</v>
      </c>
      <c r="T38" s="148"/>
      <c r="U38" s="149">
        <f t="shared" si="7"/>
        <v>0</v>
      </c>
      <c r="V38" s="149"/>
      <c r="W38" s="149">
        <f t="shared" si="8"/>
        <v>0</v>
      </c>
      <c r="X38" s="149">
        <v>1</v>
      </c>
      <c r="Y38" s="149">
        <f t="shared" si="9"/>
        <v>3</v>
      </c>
      <c r="Z38" s="149"/>
      <c r="AA38" s="149">
        <f t="shared" si="10"/>
        <v>0</v>
      </c>
      <c r="AB38" s="151">
        <f t="shared" si="11"/>
        <v>3</v>
      </c>
      <c r="AC38" s="148"/>
      <c r="AD38" s="149"/>
      <c r="AE38" s="151"/>
      <c r="AF38" s="148">
        <v>1</v>
      </c>
      <c r="AG38" s="149">
        <f t="shared" si="12"/>
        <v>12</v>
      </c>
      <c r="AH38" s="149"/>
      <c r="AI38" s="149">
        <f t="shared" si="13"/>
        <v>0</v>
      </c>
      <c r="AJ38" s="149">
        <v>2</v>
      </c>
      <c r="AK38" s="149">
        <f t="shared" si="14"/>
        <v>6</v>
      </c>
      <c r="AL38" s="149"/>
      <c r="AM38" s="149">
        <f t="shared" si="15"/>
        <v>0</v>
      </c>
      <c r="AN38" s="149"/>
      <c r="AO38" s="149">
        <f t="shared" si="16"/>
        <v>0</v>
      </c>
      <c r="AP38" s="149"/>
      <c r="AQ38" s="149">
        <f t="shared" si="17"/>
        <v>0</v>
      </c>
      <c r="AR38" s="149"/>
      <c r="AS38" s="149">
        <f t="shared" si="18"/>
        <v>0</v>
      </c>
      <c r="AT38" s="149">
        <f t="shared" si="19"/>
        <v>6</v>
      </c>
      <c r="AU38" s="151">
        <f t="shared" si="20"/>
        <v>18</v>
      </c>
      <c r="AV38" s="152">
        <f t="shared" si="21"/>
        <v>107</v>
      </c>
    </row>
    <row r="39" spans="1:48" s="110" customFormat="1">
      <c r="A39" s="148">
        <v>35</v>
      </c>
      <c r="B39" s="143" t="s">
        <v>385</v>
      </c>
      <c r="C39" s="144">
        <v>24916</v>
      </c>
      <c r="D39" s="145" t="s">
        <v>42</v>
      </c>
      <c r="E39" s="146" t="s">
        <v>29</v>
      </c>
      <c r="F39" s="147" t="s">
        <v>42</v>
      </c>
      <c r="G39" s="148">
        <v>9</v>
      </c>
      <c r="H39" s="149">
        <f t="shared" si="0"/>
        <v>54</v>
      </c>
      <c r="I39" s="149"/>
      <c r="J39" s="149">
        <f t="shared" si="1"/>
        <v>0</v>
      </c>
      <c r="K39" s="149">
        <v>9</v>
      </c>
      <c r="L39" s="149">
        <f t="shared" si="2"/>
        <v>22</v>
      </c>
      <c r="M39" s="150">
        <v>2</v>
      </c>
      <c r="N39" s="149">
        <f t="shared" si="3"/>
        <v>6</v>
      </c>
      <c r="O39" s="150">
        <v>5</v>
      </c>
      <c r="P39" s="150">
        <f t="shared" si="4"/>
        <v>10</v>
      </c>
      <c r="Q39" s="150"/>
      <c r="R39" s="150">
        <f t="shared" si="5"/>
        <v>0</v>
      </c>
      <c r="S39" s="151">
        <f t="shared" si="6"/>
        <v>92</v>
      </c>
      <c r="T39" s="148"/>
      <c r="U39" s="149">
        <f t="shared" si="7"/>
        <v>0</v>
      </c>
      <c r="V39" s="149"/>
      <c r="W39" s="149">
        <f t="shared" si="8"/>
        <v>0</v>
      </c>
      <c r="X39" s="149"/>
      <c r="Y39" s="149">
        <f t="shared" si="9"/>
        <v>0</v>
      </c>
      <c r="Z39" s="149"/>
      <c r="AA39" s="149">
        <f t="shared" si="10"/>
        <v>0</v>
      </c>
      <c r="AB39" s="151">
        <f t="shared" si="11"/>
        <v>0</v>
      </c>
      <c r="AC39" s="148"/>
      <c r="AD39" s="149"/>
      <c r="AE39" s="151"/>
      <c r="AF39" s="148">
        <v>1</v>
      </c>
      <c r="AG39" s="149">
        <f t="shared" si="12"/>
        <v>12</v>
      </c>
      <c r="AH39" s="149"/>
      <c r="AI39" s="149">
        <f t="shared" si="13"/>
        <v>0</v>
      </c>
      <c r="AJ39" s="149">
        <v>1</v>
      </c>
      <c r="AK39" s="149">
        <f t="shared" si="14"/>
        <v>3</v>
      </c>
      <c r="AL39" s="149"/>
      <c r="AM39" s="149">
        <f t="shared" si="15"/>
        <v>0</v>
      </c>
      <c r="AN39" s="149"/>
      <c r="AO39" s="149">
        <f t="shared" si="16"/>
        <v>0</v>
      </c>
      <c r="AP39" s="149"/>
      <c r="AQ39" s="149">
        <f t="shared" si="17"/>
        <v>0</v>
      </c>
      <c r="AR39" s="149"/>
      <c r="AS39" s="149">
        <f t="shared" si="18"/>
        <v>0</v>
      </c>
      <c r="AT39" s="149">
        <f t="shared" si="19"/>
        <v>3</v>
      </c>
      <c r="AU39" s="151">
        <f t="shared" si="20"/>
        <v>15</v>
      </c>
      <c r="AV39" s="152">
        <f t="shared" si="21"/>
        <v>107</v>
      </c>
    </row>
    <row r="40" spans="1:48" s="110" customFormat="1">
      <c r="A40" s="148">
        <v>36</v>
      </c>
      <c r="B40" s="143" t="s">
        <v>318</v>
      </c>
      <c r="C40" s="144">
        <v>22770</v>
      </c>
      <c r="D40" s="145" t="s">
        <v>42</v>
      </c>
      <c r="E40" s="146" t="s">
        <v>29</v>
      </c>
      <c r="F40" s="147" t="s">
        <v>42</v>
      </c>
      <c r="G40" s="148">
        <v>7</v>
      </c>
      <c r="H40" s="149">
        <f t="shared" si="0"/>
        <v>42</v>
      </c>
      <c r="I40" s="149"/>
      <c r="J40" s="149">
        <f t="shared" si="1"/>
        <v>0</v>
      </c>
      <c r="K40" s="149">
        <v>15</v>
      </c>
      <c r="L40" s="149">
        <f t="shared" si="2"/>
        <v>34</v>
      </c>
      <c r="M40" s="150"/>
      <c r="N40" s="149">
        <f t="shared" si="3"/>
        <v>0</v>
      </c>
      <c r="O40" s="150">
        <v>5</v>
      </c>
      <c r="P40" s="150">
        <f t="shared" si="4"/>
        <v>10</v>
      </c>
      <c r="Q40" s="150"/>
      <c r="R40" s="150">
        <f t="shared" si="5"/>
        <v>0</v>
      </c>
      <c r="S40" s="151">
        <f t="shared" si="6"/>
        <v>86</v>
      </c>
      <c r="T40" s="148"/>
      <c r="U40" s="149">
        <f t="shared" si="7"/>
        <v>0</v>
      </c>
      <c r="V40" s="149"/>
      <c r="W40" s="149">
        <f t="shared" si="8"/>
        <v>0</v>
      </c>
      <c r="X40" s="149"/>
      <c r="Y40" s="149">
        <f t="shared" si="9"/>
        <v>0</v>
      </c>
      <c r="Z40" s="149"/>
      <c r="AA40" s="149">
        <f t="shared" si="10"/>
        <v>0</v>
      </c>
      <c r="AB40" s="151">
        <f t="shared" si="11"/>
        <v>0</v>
      </c>
      <c r="AC40" s="148"/>
      <c r="AD40" s="149"/>
      <c r="AE40" s="151"/>
      <c r="AF40" s="148">
        <v>1</v>
      </c>
      <c r="AG40" s="149">
        <f t="shared" si="12"/>
        <v>12</v>
      </c>
      <c r="AH40" s="149"/>
      <c r="AI40" s="149">
        <f t="shared" si="13"/>
        <v>0</v>
      </c>
      <c r="AJ40" s="149">
        <v>1</v>
      </c>
      <c r="AK40" s="149">
        <f t="shared" si="14"/>
        <v>3</v>
      </c>
      <c r="AL40" s="149"/>
      <c r="AM40" s="149">
        <f t="shared" si="15"/>
        <v>0</v>
      </c>
      <c r="AN40" s="149">
        <v>1</v>
      </c>
      <c r="AO40" s="149">
        <f t="shared" si="16"/>
        <v>5</v>
      </c>
      <c r="AP40" s="149"/>
      <c r="AQ40" s="149">
        <f t="shared" si="17"/>
        <v>0</v>
      </c>
      <c r="AR40" s="149"/>
      <c r="AS40" s="149">
        <f t="shared" si="18"/>
        <v>0</v>
      </c>
      <c r="AT40" s="149">
        <f t="shared" si="19"/>
        <v>8</v>
      </c>
      <c r="AU40" s="151">
        <f t="shared" si="20"/>
        <v>20</v>
      </c>
      <c r="AV40" s="152">
        <f t="shared" si="21"/>
        <v>106</v>
      </c>
    </row>
    <row r="41" spans="1:48" s="110" customFormat="1">
      <c r="A41" s="148">
        <v>37</v>
      </c>
      <c r="B41" s="143" t="s">
        <v>381</v>
      </c>
      <c r="C41" s="144">
        <v>24741</v>
      </c>
      <c r="D41" s="145" t="s">
        <v>42</v>
      </c>
      <c r="E41" s="146" t="s">
        <v>29</v>
      </c>
      <c r="F41" s="147" t="s">
        <v>42</v>
      </c>
      <c r="G41" s="148">
        <v>7</v>
      </c>
      <c r="H41" s="149">
        <f t="shared" si="0"/>
        <v>42</v>
      </c>
      <c r="I41" s="149"/>
      <c r="J41" s="149">
        <f t="shared" si="1"/>
        <v>0</v>
      </c>
      <c r="K41" s="149">
        <v>16</v>
      </c>
      <c r="L41" s="149">
        <f t="shared" si="2"/>
        <v>36</v>
      </c>
      <c r="M41" s="150"/>
      <c r="N41" s="149">
        <f t="shared" si="3"/>
        <v>0</v>
      </c>
      <c r="O41" s="150">
        <v>5</v>
      </c>
      <c r="P41" s="150">
        <f t="shared" si="4"/>
        <v>10</v>
      </c>
      <c r="Q41" s="150"/>
      <c r="R41" s="150">
        <f t="shared" si="5"/>
        <v>0</v>
      </c>
      <c r="S41" s="151">
        <f t="shared" si="6"/>
        <v>88</v>
      </c>
      <c r="T41" s="148"/>
      <c r="U41" s="149">
        <f t="shared" si="7"/>
        <v>0</v>
      </c>
      <c r="V41" s="149"/>
      <c r="W41" s="149">
        <f t="shared" si="8"/>
        <v>0</v>
      </c>
      <c r="X41" s="149"/>
      <c r="Y41" s="149">
        <f t="shared" si="9"/>
        <v>0</v>
      </c>
      <c r="Z41" s="149"/>
      <c r="AA41" s="149">
        <f t="shared" si="10"/>
        <v>0</v>
      </c>
      <c r="AB41" s="151">
        <f t="shared" si="11"/>
        <v>0</v>
      </c>
      <c r="AC41" s="148"/>
      <c r="AD41" s="149"/>
      <c r="AE41" s="151"/>
      <c r="AF41" s="148">
        <v>1</v>
      </c>
      <c r="AG41" s="149">
        <f t="shared" si="12"/>
        <v>12</v>
      </c>
      <c r="AH41" s="149"/>
      <c r="AI41" s="149">
        <f t="shared" si="13"/>
        <v>0</v>
      </c>
      <c r="AJ41" s="149">
        <v>1</v>
      </c>
      <c r="AK41" s="149">
        <f t="shared" si="14"/>
        <v>3</v>
      </c>
      <c r="AL41" s="149"/>
      <c r="AM41" s="149">
        <f t="shared" si="15"/>
        <v>0</v>
      </c>
      <c r="AN41" s="149"/>
      <c r="AO41" s="149">
        <f t="shared" si="16"/>
        <v>0</v>
      </c>
      <c r="AP41" s="149"/>
      <c r="AQ41" s="149">
        <f t="shared" si="17"/>
        <v>0</v>
      </c>
      <c r="AR41" s="149"/>
      <c r="AS41" s="149">
        <f t="shared" si="18"/>
        <v>0</v>
      </c>
      <c r="AT41" s="149">
        <f t="shared" si="19"/>
        <v>3</v>
      </c>
      <c r="AU41" s="151">
        <f t="shared" si="20"/>
        <v>15</v>
      </c>
      <c r="AV41" s="152">
        <f t="shared" si="21"/>
        <v>103</v>
      </c>
    </row>
    <row r="42" spans="1:48" s="110" customFormat="1">
      <c r="A42" s="148">
        <v>38</v>
      </c>
      <c r="B42" s="143" t="s">
        <v>378</v>
      </c>
      <c r="C42" s="144">
        <v>20719</v>
      </c>
      <c r="D42" s="145" t="s">
        <v>42</v>
      </c>
      <c r="E42" s="146" t="s">
        <v>29</v>
      </c>
      <c r="F42" s="147" t="s">
        <v>42</v>
      </c>
      <c r="G42" s="148">
        <v>7</v>
      </c>
      <c r="H42" s="149">
        <f t="shared" si="0"/>
        <v>42</v>
      </c>
      <c r="I42" s="149"/>
      <c r="J42" s="149">
        <f t="shared" si="1"/>
        <v>0</v>
      </c>
      <c r="K42" s="149">
        <v>14</v>
      </c>
      <c r="L42" s="149">
        <f t="shared" si="2"/>
        <v>32</v>
      </c>
      <c r="M42" s="150"/>
      <c r="N42" s="149">
        <f t="shared" si="3"/>
        <v>0</v>
      </c>
      <c r="O42" s="150">
        <v>3</v>
      </c>
      <c r="P42" s="150">
        <f t="shared" si="4"/>
        <v>6</v>
      </c>
      <c r="Q42" s="150"/>
      <c r="R42" s="150">
        <f t="shared" si="5"/>
        <v>0</v>
      </c>
      <c r="S42" s="151">
        <f t="shared" si="6"/>
        <v>80</v>
      </c>
      <c r="T42" s="148"/>
      <c r="U42" s="149">
        <f t="shared" si="7"/>
        <v>0</v>
      </c>
      <c r="V42" s="149"/>
      <c r="W42" s="149">
        <f t="shared" si="8"/>
        <v>0</v>
      </c>
      <c r="X42" s="149"/>
      <c r="Y42" s="149">
        <f t="shared" si="9"/>
        <v>0</v>
      </c>
      <c r="Z42" s="149"/>
      <c r="AA42" s="149">
        <f t="shared" si="10"/>
        <v>0</v>
      </c>
      <c r="AB42" s="151">
        <f t="shared" si="11"/>
        <v>0</v>
      </c>
      <c r="AC42" s="148"/>
      <c r="AD42" s="149"/>
      <c r="AE42" s="151"/>
      <c r="AF42" s="148">
        <v>1</v>
      </c>
      <c r="AG42" s="149">
        <f t="shared" si="12"/>
        <v>12</v>
      </c>
      <c r="AH42" s="149">
        <v>1</v>
      </c>
      <c r="AI42" s="149">
        <f t="shared" si="13"/>
        <v>5</v>
      </c>
      <c r="AJ42" s="149">
        <v>2</v>
      </c>
      <c r="AK42" s="149">
        <f t="shared" si="14"/>
        <v>6</v>
      </c>
      <c r="AL42" s="149">
        <v>1</v>
      </c>
      <c r="AM42" s="149">
        <f t="shared" si="15"/>
        <v>1</v>
      </c>
      <c r="AN42" s="149">
        <v>1</v>
      </c>
      <c r="AO42" s="149">
        <f t="shared" si="16"/>
        <v>5</v>
      </c>
      <c r="AP42" s="149"/>
      <c r="AQ42" s="149">
        <f t="shared" si="17"/>
        <v>0</v>
      </c>
      <c r="AR42" s="149"/>
      <c r="AS42" s="149">
        <f t="shared" si="18"/>
        <v>0</v>
      </c>
      <c r="AT42" s="149">
        <f t="shared" si="19"/>
        <v>10</v>
      </c>
      <c r="AU42" s="151">
        <f t="shared" si="20"/>
        <v>22</v>
      </c>
      <c r="AV42" s="152">
        <f t="shared" si="21"/>
        <v>102</v>
      </c>
    </row>
    <row r="43" spans="1:48" s="110" customFormat="1">
      <c r="A43" s="148">
        <v>39</v>
      </c>
      <c r="B43" s="143" t="s">
        <v>334</v>
      </c>
      <c r="C43" s="144">
        <v>22108</v>
      </c>
      <c r="D43" s="145" t="s">
        <v>335</v>
      </c>
      <c r="E43" s="146" t="s">
        <v>29</v>
      </c>
      <c r="F43" s="147" t="s">
        <v>42</v>
      </c>
      <c r="G43" s="148">
        <v>9</v>
      </c>
      <c r="H43" s="149">
        <f t="shared" si="0"/>
        <v>54</v>
      </c>
      <c r="I43" s="149"/>
      <c r="J43" s="149">
        <f t="shared" si="1"/>
        <v>0</v>
      </c>
      <c r="K43" s="149">
        <v>11</v>
      </c>
      <c r="L43" s="149">
        <f t="shared" si="2"/>
        <v>26</v>
      </c>
      <c r="M43" s="150"/>
      <c r="N43" s="149">
        <f t="shared" si="3"/>
        <v>0</v>
      </c>
      <c r="O43" s="150">
        <v>5</v>
      </c>
      <c r="P43" s="150">
        <f t="shared" si="4"/>
        <v>10</v>
      </c>
      <c r="Q43" s="150"/>
      <c r="R43" s="150">
        <f t="shared" si="5"/>
        <v>0</v>
      </c>
      <c r="S43" s="151">
        <f t="shared" si="6"/>
        <v>90</v>
      </c>
      <c r="T43" s="148"/>
      <c r="U43" s="149">
        <f t="shared" si="7"/>
        <v>0</v>
      </c>
      <c r="V43" s="149"/>
      <c r="W43" s="149">
        <f t="shared" si="8"/>
        <v>0</v>
      </c>
      <c r="X43" s="149"/>
      <c r="Y43" s="149">
        <f t="shared" si="9"/>
        <v>0</v>
      </c>
      <c r="Z43" s="149"/>
      <c r="AA43" s="149">
        <f t="shared" si="10"/>
        <v>0</v>
      </c>
      <c r="AB43" s="151">
        <f t="shared" si="11"/>
        <v>0</v>
      </c>
      <c r="AC43" s="148"/>
      <c r="AD43" s="149"/>
      <c r="AE43" s="151"/>
      <c r="AF43" s="148">
        <v>1</v>
      </c>
      <c r="AG43" s="149">
        <f t="shared" si="12"/>
        <v>12</v>
      </c>
      <c r="AH43" s="149"/>
      <c r="AI43" s="149">
        <f t="shared" si="13"/>
        <v>0</v>
      </c>
      <c r="AJ43" s="149"/>
      <c r="AK43" s="149">
        <f t="shared" si="14"/>
        <v>0</v>
      </c>
      <c r="AL43" s="149"/>
      <c r="AM43" s="149">
        <f t="shared" si="15"/>
        <v>0</v>
      </c>
      <c r="AN43" s="149"/>
      <c r="AO43" s="149">
        <f t="shared" si="16"/>
        <v>0</v>
      </c>
      <c r="AP43" s="149"/>
      <c r="AQ43" s="149">
        <f t="shared" si="17"/>
        <v>0</v>
      </c>
      <c r="AR43" s="149"/>
      <c r="AS43" s="149">
        <f t="shared" si="18"/>
        <v>0</v>
      </c>
      <c r="AT43" s="149">
        <f t="shared" si="19"/>
        <v>0</v>
      </c>
      <c r="AU43" s="151">
        <f t="shared" si="20"/>
        <v>12</v>
      </c>
      <c r="AV43" s="152">
        <f t="shared" si="21"/>
        <v>102</v>
      </c>
    </row>
    <row r="44" spans="1:48" s="110" customFormat="1">
      <c r="A44" s="148">
        <v>40</v>
      </c>
      <c r="B44" s="143" t="s">
        <v>323</v>
      </c>
      <c r="C44" s="144">
        <v>22955</v>
      </c>
      <c r="D44" s="145" t="s">
        <v>324</v>
      </c>
      <c r="E44" s="146" t="s">
        <v>29</v>
      </c>
      <c r="F44" s="147" t="s">
        <v>42</v>
      </c>
      <c r="G44" s="148">
        <v>7</v>
      </c>
      <c r="H44" s="149">
        <f t="shared" si="0"/>
        <v>42</v>
      </c>
      <c r="I44" s="149"/>
      <c r="J44" s="149">
        <f t="shared" si="1"/>
        <v>0</v>
      </c>
      <c r="K44" s="149">
        <v>18</v>
      </c>
      <c r="L44" s="149">
        <f t="shared" si="2"/>
        <v>40</v>
      </c>
      <c r="M44" s="150"/>
      <c r="N44" s="149">
        <f t="shared" si="3"/>
        <v>0</v>
      </c>
      <c r="O44" s="150"/>
      <c r="P44" s="150">
        <f t="shared" si="4"/>
        <v>0</v>
      </c>
      <c r="Q44" s="150"/>
      <c r="R44" s="150">
        <f t="shared" si="5"/>
        <v>0</v>
      </c>
      <c r="S44" s="151">
        <f t="shared" si="6"/>
        <v>82</v>
      </c>
      <c r="T44" s="148"/>
      <c r="U44" s="149">
        <f t="shared" si="7"/>
        <v>0</v>
      </c>
      <c r="V44" s="149"/>
      <c r="W44" s="149">
        <f t="shared" si="8"/>
        <v>0</v>
      </c>
      <c r="X44" s="149">
        <v>1</v>
      </c>
      <c r="Y44" s="149">
        <f t="shared" si="9"/>
        <v>3</v>
      </c>
      <c r="Z44" s="149"/>
      <c r="AA44" s="149">
        <f t="shared" si="10"/>
        <v>0</v>
      </c>
      <c r="AB44" s="151">
        <f t="shared" si="11"/>
        <v>3</v>
      </c>
      <c r="AC44" s="148"/>
      <c r="AD44" s="149"/>
      <c r="AE44" s="151"/>
      <c r="AF44" s="148">
        <v>1</v>
      </c>
      <c r="AG44" s="149">
        <f t="shared" si="12"/>
        <v>12</v>
      </c>
      <c r="AH44" s="149"/>
      <c r="AI44" s="149">
        <f t="shared" si="13"/>
        <v>0</v>
      </c>
      <c r="AJ44" s="149"/>
      <c r="AK44" s="149">
        <f t="shared" si="14"/>
        <v>0</v>
      </c>
      <c r="AL44" s="149"/>
      <c r="AM44" s="149">
        <f t="shared" si="15"/>
        <v>0</v>
      </c>
      <c r="AN44" s="149"/>
      <c r="AO44" s="149">
        <f t="shared" si="16"/>
        <v>0</v>
      </c>
      <c r="AP44" s="149"/>
      <c r="AQ44" s="149">
        <f t="shared" si="17"/>
        <v>0</v>
      </c>
      <c r="AR44" s="149"/>
      <c r="AS44" s="149">
        <f t="shared" si="18"/>
        <v>0</v>
      </c>
      <c r="AT44" s="149">
        <f t="shared" si="19"/>
        <v>0</v>
      </c>
      <c r="AU44" s="151">
        <f t="shared" si="20"/>
        <v>12</v>
      </c>
      <c r="AV44" s="152">
        <f t="shared" si="21"/>
        <v>97</v>
      </c>
    </row>
    <row r="45" spans="1:48" s="110" customFormat="1">
      <c r="A45" s="148">
        <v>41</v>
      </c>
      <c r="B45" s="143" t="s">
        <v>337</v>
      </c>
      <c r="C45" s="144">
        <v>25804</v>
      </c>
      <c r="D45" s="145" t="s">
        <v>42</v>
      </c>
      <c r="E45" s="146" t="s">
        <v>29</v>
      </c>
      <c r="F45" s="147" t="s">
        <v>42</v>
      </c>
      <c r="G45" s="148">
        <v>7</v>
      </c>
      <c r="H45" s="149">
        <f t="shared" si="0"/>
        <v>42</v>
      </c>
      <c r="I45" s="149"/>
      <c r="J45" s="149">
        <f t="shared" si="1"/>
        <v>0</v>
      </c>
      <c r="K45" s="149">
        <v>10</v>
      </c>
      <c r="L45" s="149">
        <f t="shared" si="2"/>
        <v>24</v>
      </c>
      <c r="M45" s="150"/>
      <c r="N45" s="149">
        <f t="shared" si="3"/>
        <v>0</v>
      </c>
      <c r="O45" s="150">
        <v>5</v>
      </c>
      <c r="P45" s="150">
        <f t="shared" si="4"/>
        <v>10</v>
      </c>
      <c r="Q45" s="150"/>
      <c r="R45" s="150">
        <f t="shared" si="5"/>
        <v>0</v>
      </c>
      <c r="S45" s="151">
        <f t="shared" si="6"/>
        <v>76</v>
      </c>
      <c r="T45" s="148"/>
      <c r="U45" s="149">
        <f t="shared" si="7"/>
        <v>0</v>
      </c>
      <c r="V45" s="149"/>
      <c r="W45" s="149">
        <f t="shared" si="8"/>
        <v>0</v>
      </c>
      <c r="X45" s="149">
        <v>3</v>
      </c>
      <c r="Y45" s="149">
        <f t="shared" si="9"/>
        <v>9</v>
      </c>
      <c r="Z45" s="149"/>
      <c r="AA45" s="149">
        <f t="shared" si="10"/>
        <v>0</v>
      </c>
      <c r="AB45" s="151">
        <f t="shared" si="11"/>
        <v>9</v>
      </c>
      <c r="AC45" s="148"/>
      <c r="AD45" s="149"/>
      <c r="AE45" s="151"/>
      <c r="AF45" s="148">
        <v>1</v>
      </c>
      <c r="AG45" s="149">
        <f t="shared" si="12"/>
        <v>12</v>
      </c>
      <c r="AH45" s="149"/>
      <c r="AI45" s="149">
        <f t="shared" si="13"/>
        <v>0</v>
      </c>
      <c r="AJ45" s="149"/>
      <c r="AK45" s="149">
        <f t="shared" si="14"/>
        <v>0</v>
      </c>
      <c r="AL45" s="149"/>
      <c r="AM45" s="149">
        <f t="shared" si="15"/>
        <v>0</v>
      </c>
      <c r="AN45" s="149"/>
      <c r="AO45" s="149">
        <f t="shared" si="16"/>
        <v>0</v>
      </c>
      <c r="AP45" s="149"/>
      <c r="AQ45" s="149">
        <f t="shared" si="17"/>
        <v>0</v>
      </c>
      <c r="AR45" s="149"/>
      <c r="AS45" s="149">
        <f t="shared" si="18"/>
        <v>0</v>
      </c>
      <c r="AT45" s="149">
        <f t="shared" si="19"/>
        <v>0</v>
      </c>
      <c r="AU45" s="151">
        <f t="shared" si="20"/>
        <v>12</v>
      </c>
      <c r="AV45" s="152">
        <f t="shared" si="21"/>
        <v>97</v>
      </c>
    </row>
    <row r="46" spans="1:48" s="110" customFormat="1">
      <c r="A46" s="148">
        <v>42</v>
      </c>
      <c r="B46" s="143" t="s">
        <v>389</v>
      </c>
      <c r="C46" s="144">
        <v>24130</v>
      </c>
      <c r="D46" s="145" t="s">
        <v>42</v>
      </c>
      <c r="E46" s="146" t="s">
        <v>29</v>
      </c>
      <c r="F46" s="147" t="s">
        <v>42</v>
      </c>
      <c r="G46" s="148">
        <v>7</v>
      </c>
      <c r="H46" s="149">
        <f t="shared" si="0"/>
        <v>42</v>
      </c>
      <c r="I46" s="149"/>
      <c r="J46" s="149">
        <f t="shared" si="1"/>
        <v>0</v>
      </c>
      <c r="K46" s="149">
        <v>14</v>
      </c>
      <c r="L46" s="149">
        <f t="shared" si="2"/>
        <v>32</v>
      </c>
      <c r="M46" s="150"/>
      <c r="N46" s="149">
        <f t="shared" si="3"/>
        <v>0</v>
      </c>
      <c r="O46" s="150"/>
      <c r="P46" s="150">
        <f t="shared" si="4"/>
        <v>0</v>
      </c>
      <c r="Q46" s="150"/>
      <c r="R46" s="150">
        <f t="shared" si="5"/>
        <v>0</v>
      </c>
      <c r="S46" s="151">
        <f t="shared" si="6"/>
        <v>74</v>
      </c>
      <c r="T46" s="148"/>
      <c r="U46" s="149">
        <f t="shared" si="7"/>
        <v>0</v>
      </c>
      <c r="V46" s="149"/>
      <c r="W46" s="149">
        <f t="shared" si="8"/>
        <v>0</v>
      </c>
      <c r="X46" s="149"/>
      <c r="Y46" s="149">
        <f t="shared" si="9"/>
        <v>0</v>
      </c>
      <c r="Z46" s="149"/>
      <c r="AA46" s="149">
        <f t="shared" si="10"/>
        <v>0</v>
      </c>
      <c r="AB46" s="151">
        <f t="shared" si="11"/>
        <v>0</v>
      </c>
      <c r="AC46" s="148"/>
      <c r="AD46" s="149"/>
      <c r="AE46" s="151"/>
      <c r="AF46" s="148">
        <v>1</v>
      </c>
      <c r="AG46" s="149">
        <f t="shared" si="12"/>
        <v>12</v>
      </c>
      <c r="AH46" s="149"/>
      <c r="AI46" s="149">
        <f t="shared" si="13"/>
        <v>0</v>
      </c>
      <c r="AJ46" s="149"/>
      <c r="AK46" s="149">
        <f t="shared" si="14"/>
        <v>0</v>
      </c>
      <c r="AL46" s="149"/>
      <c r="AM46" s="149">
        <f t="shared" si="15"/>
        <v>0</v>
      </c>
      <c r="AN46" s="149"/>
      <c r="AO46" s="149">
        <f t="shared" si="16"/>
        <v>0</v>
      </c>
      <c r="AP46" s="149"/>
      <c r="AQ46" s="149">
        <f t="shared" si="17"/>
        <v>0</v>
      </c>
      <c r="AR46" s="149"/>
      <c r="AS46" s="149">
        <f t="shared" si="18"/>
        <v>0</v>
      </c>
      <c r="AT46" s="149">
        <f t="shared" si="19"/>
        <v>0</v>
      </c>
      <c r="AU46" s="151">
        <f t="shared" si="20"/>
        <v>12</v>
      </c>
      <c r="AV46" s="152">
        <f t="shared" si="21"/>
        <v>86</v>
      </c>
    </row>
    <row r="47" spans="1:48" s="110" customFormat="1">
      <c r="A47" s="148">
        <v>43</v>
      </c>
      <c r="B47" s="258" t="s">
        <v>472</v>
      </c>
      <c r="C47" s="259">
        <v>23571</v>
      </c>
      <c r="D47" s="258" t="s">
        <v>473</v>
      </c>
      <c r="E47" s="258"/>
      <c r="F47" s="260"/>
      <c r="G47" s="148">
        <v>6</v>
      </c>
      <c r="H47" s="261">
        <f t="shared" si="0"/>
        <v>36</v>
      </c>
      <c r="I47" s="261"/>
      <c r="J47" s="261">
        <f t="shared" si="1"/>
        <v>0</v>
      </c>
      <c r="K47" s="261">
        <v>10</v>
      </c>
      <c r="L47" s="261">
        <f t="shared" si="2"/>
        <v>24</v>
      </c>
      <c r="M47" s="261"/>
      <c r="N47" s="261">
        <f t="shared" si="3"/>
        <v>0</v>
      </c>
      <c r="O47" s="261">
        <v>1</v>
      </c>
      <c r="P47" s="262">
        <f t="shared" si="4"/>
        <v>2</v>
      </c>
      <c r="Q47" s="262"/>
      <c r="R47" s="262">
        <f t="shared" si="5"/>
        <v>0</v>
      </c>
      <c r="S47" s="263">
        <f t="shared" si="6"/>
        <v>62</v>
      </c>
      <c r="T47" s="149"/>
      <c r="U47" s="149">
        <f t="shared" si="7"/>
        <v>0</v>
      </c>
      <c r="V47" s="149"/>
      <c r="W47" s="149">
        <f t="shared" si="8"/>
        <v>0</v>
      </c>
      <c r="X47" s="149"/>
      <c r="Y47" s="149">
        <f t="shared" si="9"/>
        <v>0</v>
      </c>
      <c r="Z47" s="149"/>
      <c r="AA47" s="149">
        <f t="shared" si="10"/>
        <v>0</v>
      </c>
      <c r="AB47" s="149">
        <f t="shared" si="11"/>
        <v>0</v>
      </c>
      <c r="AC47" s="149"/>
      <c r="AD47" s="149"/>
      <c r="AE47" s="149"/>
      <c r="AF47" s="149">
        <v>1</v>
      </c>
      <c r="AG47" s="149">
        <f t="shared" si="12"/>
        <v>12</v>
      </c>
      <c r="AH47" s="149"/>
      <c r="AI47" s="149">
        <f t="shared" si="13"/>
        <v>0</v>
      </c>
      <c r="AJ47" s="149">
        <v>1</v>
      </c>
      <c r="AK47" s="149">
        <f t="shared" si="14"/>
        <v>3</v>
      </c>
      <c r="AL47" s="149"/>
      <c r="AM47" s="149">
        <f t="shared" si="15"/>
        <v>0</v>
      </c>
      <c r="AN47" s="149"/>
      <c r="AO47" s="149">
        <f t="shared" si="16"/>
        <v>0</v>
      </c>
      <c r="AP47" s="149"/>
      <c r="AQ47" s="149">
        <f t="shared" si="17"/>
        <v>0</v>
      </c>
      <c r="AR47" s="149"/>
      <c r="AS47" s="149">
        <f t="shared" si="18"/>
        <v>0</v>
      </c>
      <c r="AT47" s="149">
        <f t="shared" si="19"/>
        <v>3</v>
      </c>
      <c r="AU47" s="149">
        <f t="shared" si="20"/>
        <v>15</v>
      </c>
      <c r="AV47" s="149">
        <f t="shared" si="21"/>
        <v>77</v>
      </c>
    </row>
    <row r="48" spans="1:48" s="110" customFormat="1">
      <c r="A48" s="148">
        <v>44</v>
      </c>
      <c r="B48" s="143" t="s">
        <v>316</v>
      </c>
      <c r="C48" s="144">
        <v>24113</v>
      </c>
      <c r="D48" s="143" t="s">
        <v>42</v>
      </c>
      <c r="E48" s="143" t="s">
        <v>29</v>
      </c>
      <c r="F48" s="147" t="s">
        <v>42</v>
      </c>
      <c r="G48" s="148">
        <v>5</v>
      </c>
      <c r="H48" s="149">
        <f t="shared" si="0"/>
        <v>30</v>
      </c>
      <c r="I48" s="149"/>
      <c r="J48" s="149">
        <f t="shared" si="1"/>
        <v>0</v>
      </c>
      <c r="K48" s="149">
        <v>11</v>
      </c>
      <c r="L48" s="149">
        <f t="shared" si="2"/>
        <v>26</v>
      </c>
      <c r="M48" s="149"/>
      <c r="N48" s="149">
        <f t="shared" si="3"/>
        <v>0</v>
      </c>
      <c r="O48" s="149"/>
      <c r="P48" s="150">
        <f t="shared" si="4"/>
        <v>0</v>
      </c>
      <c r="Q48" s="150"/>
      <c r="R48" s="150">
        <f t="shared" si="5"/>
        <v>0</v>
      </c>
      <c r="S48" s="151">
        <f t="shared" si="6"/>
        <v>56</v>
      </c>
      <c r="T48" s="149"/>
      <c r="U48" s="149">
        <f t="shared" si="7"/>
        <v>0</v>
      </c>
      <c r="V48" s="149">
        <v>1</v>
      </c>
      <c r="W48" s="149">
        <f t="shared" si="8"/>
        <v>4</v>
      </c>
      <c r="X48" s="149"/>
      <c r="Y48" s="149">
        <f t="shared" si="9"/>
        <v>0</v>
      </c>
      <c r="Z48" s="149"/>
      <c r="AA48" s="149">
        <f t="shared" si="10"/>
        <v>0</v>
      </c>
      <c r="AB48" s="149">
        <f t="shared" si="11"/>
        <v>4</v>
      </c>
      <c r="AC48" s="149"/>
      <c r="AD48" s="149"/>
      <c r="AE48" s="149"/>
      <c r="AF48" s="149">
        <v>1</v>
      </c>
      <c r="AG48" s="149">
        <f t="shared" si="12"/>
        <v>12</v>
      </c>
      <c r="AH48" s="149"/>
      <c r="AI48" s="149">
        <f t="shared" si="13"/>
        <v>0</v>
      </c>
      <c r="AJ48" s="149">
        <v>1</v>
      </c>
      <c r="AK48" s="149">
        <f t="shared" si="14"/>
        <v>3</v>
      </c>
      <c r="AL48" s="149"/>
      <c r="AM48" s="149">
        <f t="shared" si="15"/>
        <v>0</v>
      </c>
      <c r="AN48" s="149"/>
      <c r="AO48" s="149">
        <f t="shared" si="16"/>
        <v>0</v>
      </c>
      <c r="AP48" s="149"/>
      <c r="AQ48" s="149">
        <f t="shared" si="17"/>
        <v>0</v>
      </c>
      <c r="AR48" s="149"/>
      <c r="AS48" s="149">
        <f t="shared" si="18"/>
        <v>0</v>
      </c>
      <c r="AT48" s="149">
        <f t="shared" si="19"/>
        <v>3</v>
      </c>
      <c r="AU48" s="149">
        <f t="shared" si="20"/>
        <v>15</v>
      </c>
      <c r="AV48" s="149">
        <f t="shared" si="21"/>
        <v>75</v>
      </c>
    </row>
    <row r="49" spans="2:6" s="58" customFormat="1">
      <c r="E49" s="61"/>
      <c r="F49" s="61"/>
    </row>
    <row r="52" spans="2:6">
      <c r="B52" s="58"/>
    </row>
  </sheetData>
  <mergeCells count="9">
    <mergeCell ref="A1:AV1"/>
    <mergeCell ref="A2:AV2"/>
    <mergeCell ref="AV3:AV4"/>
    <mergeCell ref="C4:D4"/>
    <mergeCell ref="G3:S3"/>
    <mergeCell ref="AF3:AU3"/>
    <mergeCell ref="T3:AB3"/>
    <mergeCell ref="AC3:AE3"/>
    <mergeCell ref="A3:D3"/>
  </mergeCells>
  <phoneticPr fontId="0" type="noConversion"/>
  <pageMargins left="0" right="0" top="0.98425196850393704" bottom="0.98425196850393704" header="0.51181102362204722" footer="0.51181102362204722"/>
  <pageSetup paperSize="9" scale="88" orientation="landscape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V35"/>
  <sheetViews>
    <sheetView topLeftCell="A13" zoomScale="85" zoomScaleNormal="100" workbookViewId="0">
      <selection activeCell="A29" sqref="A29:AV29"/>
    </sheetView>
  </sheetViews>
  <sheetFormatPr defaultColWidth="9.109375" defaultRowHeight="13.8"/>
  <cols>
    <col min="1" max="1" width="5.6640625" style="1" customWidth="1"/>
    <col min="2" max="2" width="28.6640625" style="1" bestFit="1" customWidth="1"/>
    <col min="3" max="3" width="9.5546875" style="1" bestFit="1" customWidth="1"/>
    <col min="4" max="4" width="3.5546875" style="1" bestFit="1" customWidth="1"/>
    <col min="5" max="5" width="3.44140625" style="4" customWidth="1"/>
    <col min="6" max="6" width="9" style="4" bestFit="1" customWidth="1"/>
    <col min="7" max="19" width="4.44140625" style="6" customWidth="1"/>
    <col min="20" max="20" width="5.664062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47" width="5" style="6" customWidth="1"/>
    <col min="48" max="48" width="5.109375" style="6" customWidth="1"/>
    <col min="49" max="16384" width="9.109375" style="1"/>
  </cols>
  <sheetData>
    <row r="1" spans="1:48" ht="22.2">
      <c r="A1" s="267" t="s">
        <v>447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299" t="s">
        <v>463</v>
      </c>
      <c r="B3" s="300"/>
      <c r="C3" s="300"/>
      <c r="D3" s="301"/>
      <c r="E3" s="98"/>
      <c r="F3" s="106"/>
      <c r="G3" s="334" t="s">
        <v>6</v>
      </c>
      <c r="H3" s="297"/>
      <c r="I3" s="297"/>
      <c r="J3" s="297"/>
      <c r="K3" s="297"/>
      <c r="L3" s="297"/>
      <c r="M3" s="335"/>
      <c r="N3" s="335"/>
      <c r="O3" s="335"/>
      <c r="P3" s="335"/>
      <c r="Q3" s="335"/>
      <c r="R3" s="335"/>
      <c r="S3" s="298"/>
      <c r="T3" s="296" t="s">
        <v>11</v>
      </c>
      <c r="U3" s="297"/>
      <c r="V3" s="297"/>
      <c r="W3" s="297"/>
      <c r="X3" s="297"/>
      <c r="Y3" s="297"/>
      <c r="Z3" s="297"/>
      <c r="AA3" s="297"/>
      <c r="AB3" s="298"/>
      <c r="AC3" s="336" t="s">
        <v>12</v>
      </c>
      <c r="AD3" s="337"/>
      <c r="AE3" s="338"/>
      <c r="AF3" s="336" t="s">
        <v>23</v>
      </c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8"/>
      <c r="AV3" s="302" t="s">
        <v>24</v>
      </c>
    </row>
    <row r="4" spans="1:48" ht="117" customHeight="1">
      <c r="A4" s="100" t="s">
        <v>464</v>
      </c>
      <c r="B4" s="8" t="s">
        <v>0</v>
      </c>
      <c r="C4" s="332" t="s">
        <v>1</v>
      </c>
      <c r="D4" s="333"/>
      <c r="E4" s="101"/>
      <c r="F4" s="2"/>
      <c r="G4" s="35" t="s">
        <v>2</v>
      </c>
      <c r="H4" s="35" t="s">
        <v>3</v>
      </c>
      <c r="I4" s="35" t="s">
        <v>459</v>
      </c>
      <c r="J4" s="35" t="s">
        <v>3</v>
      </c>
      <c r="K4" s="35" t="s">
        <v>4</v>
      </c>
      <c r="L4" s="35" t="s">
        <v>3</v>
      </c>
      <c r="M4" s="35" t="s">
        <v>460</v>
      </c>
      <c r="N4" s="35" t="s">
        <v>3</v>
      </c>
      <c r="O4" s="36" t="s">
        <v>470</v>
      </c>
      <c r="P4" s="35" t="s">
        <v>3</v>
      </c>
      <c r="Q4" s="35" t="s">
        <v>471</v>
      </c>
      <c r="R4" s="35" t="s">
        <v>3</v>
      </c>
      <c r="S4" s="20" t="s">
        <v>5</v>
      </c>
      <c r="T4" s="37" t="s">
        <v>34</v>
      </c>
      <c r="U4" s="36" t="s">
        <v>3</v>
      </c>
      <c r="V4" s="102" t="s">
        <v>7</v>
      </c>
      <c r="W4" s="36" t="s">
        <v>3</v>
      </c>
      <c r="X4" s="103" t="s">
        <v>13</v>
      </c>
      <c r="Y4" s="36" t="s">
        <v>3</v>
      </c>
      <c r="Z4" s="103" t="s">
        <v>14</v>
      </c>
      <c r="AA4" s="36" t="s">
        <v>3</v>
      </c>
      <c r="AB4" s="20" t="s">
        <v>5</v>
      </c>
      <c r="AC4" s="38" t="s">
        <v>8</v>
      </c>
      <c r="AD4" s="36" t="s">
        <v>9</v>
      </c>
      <c r="AE4" s="39" t="s">
        <v>10</v>
      </c>
      <c r="AF4" s="104" t="s">
        <v>15</v>
      </c>
      <c r="AG4" s="36" t="s">
        <v>3</v>
      </c>
      <c r="AH4" s="105" t="s">
        <v>16</v>
      </c>
      <c r="AI4" s="36" t="s">
        <v>3</v>
      </c>
      <c r="AJ4" s="105" t="s">
        <v>17</v>
      </c>
      <c r="AK4" s="36" t="s">
        <v>3</v>
      </c>
      <c r="AL4" s="105" t="s">
        <v>18</v>
      </c>
      <c r="AM4" s="36" t="s">
        <v>3</v>
      </c>
      <c r="AN4" s="105" t="s">
        <v>19</v>
      </c>
      <c r="AO4" s="36" t="s">
        <v>3</v>
      </c>
      <c r="AP4" s="105" t="s">
        <v>20</v>
      </c>
      <c r="AQ4" s="36" t="s">
        <v>3</v>
      </c>
      <c r="AR4" s="105" t="s">
        <v>21</v>
      </c>
      <c r="AS4" s="36" t="s">
        <v>3</v>
      </c>
      <c r="AT4" s="27" t="s">
        <v>25</v>
      </c>
      <c r="AU4" s="20" t="s">
        <v>22</v>
      </c>
      <c r="AV4" s="303"/>
    </row>
    <row r="5" spans="1:48" s="110" customFormat="1">
      <c r="A5" s="148">
        <v>1</v>
      </c>
      <c r="B5" s="143" t="s">
        <v>266</v>
      </c>
      <c r="C5" s="144">
        <v>22966</v>
      </c>
      <c r="D5" s="145" t="s">
        <v>89</v>
      </c>
      <c r="E5" s="146" t="s">
        <v>29</v>
      </c>
      <c r="F5" s="143" t="s">
        <v>249</v>
      </c>
      <c r="G5" s="229">
        <v>9</v>
      </c>
      <c r="H5" s="149">
        <f t="shared" ref="H5:H31" si="0">G5*6</f>
        <v>54</v>
      </c>
      <c r="I5" s="149">
        <v>7</v>
      </c>
      <c r="J5" s="149">
        <f t="shared" ref="J5:J31" si="1">I5*6</f>
        <v>42</v>
      </c>
      <c r="K5" s="149">
        <v>19</v>
      </c>
      <c r="L5" s="149">
        <f t="shared" ref="L5:L31" si="2">IF(K5&gt;4,K5*2+4,K5*3)</f>
        <v>42</v>
      </c>
      <c r="M5" s="150">
        <v>19</v>
      </c>
      <c r="N5" s="149">
        <f>IF(M5&gt;4,M5*2+4,M5*3)</f>
        <v>42</v>
      </c>
      <c r="O5" s="150">
        <v>5</v>
      </c>
      <c r="P5" s="150">
        <f t="shared" ref="P5:P31" si="3">O5*2</f>
        <v>10</v>
      </c>
      <c r="Q5" s="150"/>
      <c r="R5" s="150">
        <f t="shared" ref="R5:R31" si="4">Q5*1</f>
        <v>0</v>
      </c>
      <c r="S5" s="151">
        <f t="shared" ref="S5:S31" si="5">H5+J5+L5+N5+P5+R5</f>
        <v>190</v>
      </c>
      <c r="T5" s="148"/>
      <c r="U5" s="149">
        <f t="shared" ref="U5:U31" si="6">IF(T5=0,0,6)</f>
        <v>0</v>
      </c>
      <c r="V5" s="149"/>
      <c r="W5" s="149">
        <f t="shared" ref="W5:W31" si="7">V5*4</f>
        <v>0</v>
      </c>
      <c r="X5" s="149"/>
      <c r="Y5" s="149">
        <f t="shared" ref="Y5:Y31" si="8">X5*3</f>
        <v>0</v>
      </c>
      <c r="Z5" s="149"/>
      <c r="AA5" s="149">
        <f t="shared" ref="AA5:AA31" si="9">IF(Z5=0,0,6)</f>
        <v>0</v>
      </c>
      <c r="AB5" s="151">
        <f t="shared" ref="AB5:AB31" si="10">U5+W5+Y5+AA5</f>
        <v>0</v>
      </c>
      <c r="AC5" s="148"/>
      <c r="AD5" s="149"/>
      <c r="AE5" s="151"/>
      <c r="AF5" s="148">
        <v>1</v>
      </c>
      <c r="AG5" s="149">
        <f t="shared" ref="AG5:AG31" si="11">AF5*12</f>
        <v>12</v>
      </c>
      <c r="AH5" s="149"/>
      <c r="AI5" s="149">
        <f t="shared" ref="AI5:AI31" si="12">AH5*5</f>
        <v>0</v>
      </c>
      <c r="AJ5" s="149">
        <v>2</v>
      </c>
      <c r="AK5" s="149">
        <f t="shared" ref="AK5:AK31" si="13">AJ5*3</f>
        <v>6</v>
      </c>
      <c r="AL5" s="149"/>
      <c r="AM5" s="149">
        <f t="shared" ref="AM5:AM31" si="14">AL5*1</f>
        <v>0</v>
      </c>
      <c r="AN5" s="149"/>
      <c r="AO5" s="149">
        <f t="shared" ref="AO5:AO31" si="15">AN5*5</f>
        <v>0</v>
      </c>
      <c r="AP5" s="149"/>
      <c r="AQ5" s="149">
        <f t="shared" ref="AQ5:AQ31" si="16">AP5*5</f>
        <v>0</v>
      </c>
      <c r="AR5" s="149">
        <v>1</v>
      </c>
      <c r="AS5" s="149">
        <f t="shared" ref="AS5:AS31" si="17">AR5*1</f>
        <v>1</v>
      </c>
      <c r="AT5" s="149">
        <f t="shared" ref="AT5:AT31" si="18">IF(AI5+AK5+AM5+AO5+AQ5+AS5&gt;10,10,AI5+AK5+AM5+AO5+AQ5+AS5)</f>
        <v>7</v>
      </c>
      <c r="AU5" s="151">
        <f t="shared" ref="AU5:AU31" si="19">AG5+AT5</f>
        <v>19</v>
      </c>
      <c r="AV5" s="152">
        <f t="shared" ref="AV5:AV31" si="20">S5+AB5+AU5</f>
        <v>209</v>
      </c>
    </row>
    <row r="6" spans="1:48" s="110" customFormat="1">
      <c r="A6" s="148">
        <v>2</v>
      </c>
      <c r="B6" s="143" t="s">
        <v>256</v>
      </c>
      <c r="C6" s="144">
        <v>22826</v>
      </c>
      <c r="D6" s="145" t="s">
        <v>89</v>
      </c>
      <c r="E6" s="146" t="s">
        <v>29</v>
      </c>
      <c r="F6" s="143" t="s">
        <v>249</v>
      </c>
      <c r="G6" s="229">
        <v>9</v>
      </c>
      <c r="H6" s="149">
        <f t="shared" si="0"/>
        <v>54</v>
      </c>
      <c r="I6" s="149">
        <v>4</v>
      </c>
      <c r="J6" s="149">
        <f t="shared" si="1"/>
        <v>24</v>
      </c>
      <c r="K6" s="149">
        <v>18</v>
      </c>
      <c r="L6" s="149">
        <f t="shared" si="2"/>
        <v>40</v>
      </c>
      <c r="M6" s="150">
        <v>12</v>
      </c>
      <c r="N6" s="149">
        <f>IF(M6&gt;4,M6*2+4,M6*3)</f>
        <v>28</v>
      </c>
      <c r="O6" s="150">
        <v>5</v>
      </c>
      <c r="P6" s="150">
        <f t="shared" si="3"/>
        <v>10</v>
      </c>
      <c r="Q6" s="150"/>
      <c r="R6" s="150">
        <f t="shared" si="4"/>
        <v>0</v>
      </c>
      <c r="S6" s="151">
        <f t="shared" si="5"/>
        <v>156</v>
      </c>
      <c r="T6" s="148"/>
      <c r="U6" s="149">
        <f t="shared" si="6"/>
        <v>0</v>
      </c>
      <c r="V6" s="149"/>
      <c r="W6" s="149">
        <f t="shared" si="7"/>
        <v>0</v>
      </c>
      <c r="X6" s="149">
        <v>1</v>
      </c>
      <c r="Y6" s="149">
        <f t="shared" si="8"/>
        <v>3</v>
      </c>
      <c r="Z6" s="149"/>
      <c r="AA6" s="149">
        <f t="shared" si="9"/>
        <v>0</v>
      </c>
      <c r="AB6" s="151">
        <f t="shared" si="10"/>
        <v>3</v>
      </c>
      <c r="AC6" s="148" t="s">
        <v>124</v>
      </c>
      <c r="AD6" s="149"/>
      <c r="AE6" s="151"/>
      <c r="AF6" s="148">
        <v>1</v>
      </c>
      <c r="AG6" s="149">
        <f t="shared" si="11"/>
        <v>12</v>
      </c>
      <c r="AH6" s="149"/>
      <c r="AI6" s="149">
        <f t="shared" si="12"/>
        <v>0</v>
      </c>
      <c r="AJ6" s="149">
        <v>1</v>
      </c>
      <c r="AK6" s="149">
        <f t="shared" si="13"/>
        <v>3</v>
      </c>
      <c r="AL6" s="149"/>
      <c r="AM6" s="149">
        <f t="shared" si="14"/>
        <v>0</v>
      </c>
      <c r="AN6" s="149"/>
      <c r="AO6" s="149">
        <f t="shared" si="15"/>
        <v>0</v>
      </c>
      <c r="AP6" s="149"/>
      <c r="AQ6" s="149">
        <f t="shared" si="16"/>
        <v>0</v>
      </c>
      <c r="AR6" s="149"/>
      <c r="AS6" s="149">
        <f t="shared" si="17"/>
        <v>0</v>
      </c>
      <c r="AT6" s="149">
        <f t="shared" si="18"/>
        <v>3</v>
      </c>
      <c r="AU6" s="151">
        <f t="shared" si="19"/>
        <v>15</v>
      </c>
      <c r="AV6" s="152">
        <f t="shared" si="20"/>
        <v>174</v>
      </c>
    </row>
    <row r="7" spans="1:48" s="110" customFormat="1">
      <c r="A7" s="148">
        <v>3</v>
      </c>
      <c r="B7" s="143" t="s">
        <v>258</v>
      </c>
      <c r="C7" s="144">
        <v>23745</v>
      </c>
      <c r="D7" s="145" t="s">
        <v>89</v>
      </c>
      <c r="E7" s="146" t="s">
        <v>29</v>
      </c>
      <c r="F7" s="143" t="s">
        <v>249</v>
      </c>
      <c r="G7" s="229">
        <v>9</v>
      </c>
      <c r="H7" s="149">
        <f t="shared" si="0"/>
        <v>54</v>
      </c>
      <c r="I7" s="149"/>
      <c r="J7" s="149">
        <f t="shared" si="1"/>
        <v>0</v>
      </c>
      <c r="K7" s="149">
        <v>17</v>
      </c>
      <c r="L7" s="149">
        <f t="shared" si="2"/>
        <v>38</v>
      </c>
      <c r="M7" s="150">
        <v>7</v>
      </c>
      <c r="N7" s="149">
        <f>IF(M7&gt;4,M7*2+4,M7*3)</f>
        <v>18</v>
      </c>
      <c r="O7" s="150">
        <v>5</v>
      </c>
      <c r="P7" s="150">
        <f t="shared" si="3"/>
        <v>10</v>
      </c>
      <c r="Q7" s="150"/>
      <c r="R7" s="150">
        <f t="shared" si="4"/>
        <v>0</v>
      </c>
      <c r="S7" s="151">
        <f t="shared" si="5"/>
        <v>120</v>
      </c>
      <c r="T7" s="148"/>
      <c r="U7" s="149">
        <f t="shared" si="6"/>
        <v>0</v>
      </c>
      <c r="V7" s="149"/>
      <c r="W7" s="149">
        <f t="shared" si="7"/>
        <v>0</v>
      </c>
      <c r="X7" s="149"/>
      <c r="Y7" s="149">
        <f t="shared" si="8"/>
        <v>0</v>
      </c>
      <c r="Z7" s="149"/>
      <c r="AA7" s="149">
        <f t="shared" si="9"/>
        <v>0</v>
      </c>
      <c r="AB7" s="151">
        <f t="shared" si="10"/>
        <v>0</v>
      </c>
      <c r="AC7" s="148"/>
      <c r="AD7" s="149"/>
      <c r="AE7" s="151"/>
      <c r="AF7" s="148">
        <v>1</v>
      </c>
      <c r="AG7" s="149">
        <f t="shared" si="11"/>
        <v>12</v>
      </c>
      <c r="AH7" s="149"/>
      <c r="AI7" s="149">
        <f t="shared" si="12"/>
        <v>0</v>
      </c>
      <c r="AJ7" s="149">
        <v>1</v>
      </c>
      <c r="AK7" s="149">
        <f t="shared" si="13"/>
        <v>3</v>
      </c>
      <c r="AL7" s="149"/>
      <c r="AM7" s="149">
        <f t="shared" si="14"/>
        <v>0</v>
      </c>
      <c r="AN7" s="149"/>
      <c r="AO7" s="149">
        <f t="shared" si="15"/>
        <v>0</v>
      </c>
      <c r="AP7" s="149"/>
      <c r="AQ7" s="149">
        <f t="shared" si="16"/>
        <v>0</v>
      </c>
      <c r="AR7" s="149"/>
      <c r="AS7" s="149">
        <f t="shared" si="17"/>
        <v>0</v>
      </c>
      <c r="AT7" s="149">
        <f t="shared" si="18"/>
        <v>3</v>
      </c>
      <c r="AU7" s="151">
        <f t="shared" si="19"/>
        <v>15</v>
      </c>
      <c r="AV7" s="152">
        <f t="shared" si="20"/>
        <v>135</v>
      </c>
    </row>
    <row r="8" spans="1:48" s="110" customFormat="1">
      <c r="A8" s="148">
        <v>4</v>
      </c>
      <c r="B8" s="143" t="s">
        <v>251</v>
      </c>
      <c r="C8" s="144">
        <v>22684</v>
      </c>
      <c r="D8" s="145" t="s">
        <v>89</v>
      </c>
      <c r="E8" s="146" t="s">
        <v>29</v>
      </c>
      <c r="F8" s="143" t="s">
        <v>249</v>
      </c>
      <c r="G8" s="229">
        <v>9</v>
      </c>
      <c r="H8" s="149">
        <f t="shared" si="0"/>
        <v>54</v>
      </c>
      <c r="I8" s="149"/>
      <c r="J8" s="149">
        <f t="shared" si="1"/>
        <v>0</v>
      </c>
      <c r="K8" s="149">
        <v>19</v>
      </c>
      <c r="L8" s="149">
        <f t="shared" si="2"/>
        <v>42</v>
      </c>
      <c r="M8" s="150">
        <v>1</v>
      </c>
      <c r="N8" s="149">
        <f>IF(M8&gt;4,M8*2+4,M8*3)</f>
        <v>3</v>
      </c>
      <c r="O8" s="150">
        <v>4</v>
      </c>
      <c r="P8" s="150">
        <f t="shared" si="3"/>
        <v>8</v>
      </c>
      <c r="Q8" s="150"/>
      <c r="R8" s="150">
        <f t="shared" si="4"/>
        <v>0</v>
      </c>
      <c r="S8" s="151">
        <f t="shared" si="5"/>
        <v>107</v>
      </c>
      <c r="T8" s="148"/>
      <c r="U8" s="149">
        <f t="shared" si="6"/>
        <v>0</v>
      </c>
      <c r="V8" s="149"/>
      <c r="W8" s="149">
        <f t="shared" si="7"/>
        <v>0</v>
      </c>
      <c r="X8" s="149">
        <v>1</v>
      </c>
      <c r="Y8" s="149">
        <f t="shared" si="8"/>
        <v>3</v>
      </c>
      <c r="Z8" s="149"/>
      <c r="AA8" s="149">
        <f t="shared" si="9"/>
        <v>0</v>
      </c>
      <c r="AB8" s="151">
        <f t="shared" si="10"/>
        <v>3</v>
      </c>
      <c r="AC8" s="148"/>
      <c r="AD8" s="149"/>
      <c r="AE8" s="151"/>
      <c r="AF8" s="148">
        <v>1</v>
      </c>
      <c r="AG8" s="149">
        <f t="shared" si="11"/>
        <v>12</v>
      </c>
      <c r="AH8" s="149"/>
      <c r="AI8" s="149">
        <f t="shared" si="12"/>
        <v>0</v>
      </c>
      <c r="AJ8" s="149">
        <v>2</v>
      </c>
      <c r="AK8" s="149">
        <f t="shared" si="13"/>
        <v>6</v>
      </c>
      <c r="AL8" s="149"/>
      <c r="AM8" s="149">
        <f t="shared" si="14"/>
        <v>0</v>
      </c>
      <c r="AN8" s="149"/>
      <c r="AO8" s="149">
        <f t="shared" si="15"/>
        <v>0</v>
      </c>
      <c r="AP8" s="149"/>
      <c r="AQ8" s="149">
        <f t="shared" si="16"/>
        <v>0</v>
      </c>
      <c r="AR8" s="149"/>
      <c r="AS8" s="149">
        <f t="shared" si="17"/>
        <v>0</v>
      </c>
      <c r="AT8" s="149">
        <f t="shared" si="18"/>
        <v>6</v>
      </c>
      <c r="AU8" s="151">
        <f t="shared" si="19"/>
        <v>18</v>
      </c>
      <c r="AV8" s="152">
        <f t="shared" si="20"/>
        <v>128</v>
      </c>
    </row>
    <row r="9" spans="1:48" s="110" customFormat="1">
      <c r="A9" s="148">
        <v>5</v>
      </c>
      <c r="B9" s="143" t="s">
        <v>419</v>
      </c>
      <c r="C9" s="144">
        <v>20845</v>
      </c>
      <c r="D9" s="145" t="s">
        <v>89</v>
      </c>
      <c r="E9" s="146" t="s">
        <v>29</v>
      </c>
      <c r="F9" s="143" t="s">
        <v>249</v>
      </c>
      <c r="G9" s="229">
        <v>9</v>
      </c>
      <c r="H9" s="149">
        <f t="shared" si="0"/>
        <v>54</v>
      </c>
      <c r="I9" s="149"/>
      <c r="J9" s="149">
        <f t="shared" si="1"/>
        <v>0</v>
      </c>
      <c r="K9" s="149">
        <v>18</v>
      </c>
      <c r="L9" s="149">
        <f t="shared" si="2"/>
        <v>40</v>
      </c>
      <c r="M9" s="150">
        <v>1</v>
      </c>
      <c r="N9" s="149">
        <v>4</v>
      </c>
      <c r="O9" s="150">
        <v>5</v>
      </c>
      <c r="P9" s="150">
        <f t="shared" si="3"/>
        <v>10</v>
      </c>
      <c r="Q9" s="150"/>
      <c r="R9" s="150">
        <f t="shared" si="4"/>
        <v>0</v>
      </c>
      <c r="S9" s="151">
        <f t="shared" si="5"/>
        <v>108</v>
      </c>
      <c r="T9" s="148"/>
      <c r="U9" s="149">
        <f t="shared" si="6"/>
        <v>0</v>
      </c>
      <c r="V9" s="149"/>
      <c r="W9" s="149">
        <f t="shared" si="7"/>
        <v>0</v>
      </c>
      <c r="X9" s="149"/>
      <c r="Y9" s="149">
        <f t="shared" si="8"/>
        <v>0</v>
      </c>
      <c r="Z9" s="149"/>
      <c r="AA9" s="149">
        <f t="shared" si="9"/>
        <v>0</v>
      </c>
      <c r="AB9" s="151">
        <f t="shared" si="10"/>
        <v>0</v>
      </c>
      <c r="AC9" s="148"/>
      <c r="AD9" s="149"/>
      <c r="AE9" s="151"/>
      <c r="AF9" s="148">
        <v>1</v>
      </c>
      <c r="AG9" s="149">
        <f t="shared" si="11"/>
        <v>12</v>
      </c>
      <c r="AH9" s="149"/>
      <c r="AI9" s="149">
        <f t="shared" si="12"/>
        <v>0</v>
      </c>
      <c r="AJ9" s="149">
        <v>1</v>
      </c>
      <c r="AK9" s="149">
        <f t="shared" si="13"/>
        <v>3</v>
      </c>
      <c r="AL9" s="149"/>
      <c r="AM9" s="149">
        <f t="shared" si="14"/>
        <v>0</v>
      </c>
      <c r="AN9" s="149"/>
      <c r="AO9" s="149">
        <f t="shared" si="15"/>
        <v>0</v>
      </c>
      <c r="AP9" s="149"/>
      <c r="AQ9" s="149">
        <f t="shared" si="16"/>
        <v>0</v>
      </c>
      <c r="AR9" s="149"/>
      <c r="AS9" s="149">
        <f t="shared" si="17"/>
        <v>0</v>
      </c>
      <c r="AT9" s="149">
        <f t="shared" si="18"/>
        <v>3</v>
      </c>
      <c r="AU9" s="151">
        <f t="shared" si="19"/>
        <v>15</v>
      </c>
      <c r="AV9" s="152">
        <f t="shared" si="20"/>
        <v>123</v>
      </c>
    </row>
    <row r="10" spans="1:48" s="110" customFormat="1">
      <c r="A10" s="148">
        <v>6</v>
      </c>
      <c r="B10" s="143" t="s">
        <v>426</v>
      </c>
      <c r="C10" s="144">
        <v>22571</v>
      </c>
      <c r="D10" s="145" t="s">
        <v>89</v>
      </c>
      <c r="E10" s="146" t="s">
        <v>29</v>
      </c>
      <c r="F10" s="143" t="s">
        <v>249</v>
      </c>
      <c r="G10" s="229">
        <v>9</v>
      </c>
      <c r="H10" s="149">
        <f t="shared" si="0"/>
        <v>54</v>
      </c>
      <c r="I10" s="149"/>
      <c r="J10" s="149">
        <f t="shared" si="1"/>
        <v>0</v>
      </c>
      <c r="K10" s="149">
        <v>18</v>
      </c>
      <c r="L10" s="149">
        <f t="shared" si="2"/>
        <v>40</v>
      </c>
      <c r="M10" s="150"/>
      <c r="N10" s="149">
        <f t="shared" ref="N10:N31" si="21">IF(M10&gt;4,M10*2+4,M10*3)</f>
        <v>0</v>
      </c>
      <c r="O10" s="150">
        <v>5</v>
      </c>
      <c r="P10" s="150">
        <f t="shared" si="3"/>
        <v>10</v>
      </c>
      <c r="Q10" s="150"/>
      <c r="R10" s="150">
        <f t="shared" si="4"/>
        <v>0</v>
      </c>
      <c r="S10" s="151">
        <f t="shared" si="5"/>
        <v>104</v>
      </c>
      <c r="T10" s="148"/>
      <c r="U10" s="149">
        <f t="shared" si="6"/>
        <v>0</v>
      </c>
      <c r="V10" s="149"/>
      <c r="W10" s="149">
        <f t="shared" si="7"/>
        <v>0</v>
      </c>
      <c r="X10" s="149"/>
      <c r="Y10" s="149">
        <f t="shared" si="8"/>
        <v>0</v>
      </c>
      <c r="Z10" s="149"/>
      <c r="AA10" s="149">
        <f t="shared" si="9"/>
        <v>0</v>
      </c>
      <c r="AB10" s="151">
        <f t="shared" si="10"/>
        <v>0</v>
      </c>
      <c r="AC10" s="148"/>
      <c r="AD10" s="149"/>
      <c r="AE10" s="151" t="s">
        <v>124</v>
      </c>
      <c r="AF10" s="148">
        <v>1</v>
      </c>
      <c r="AG10" s="149">
        <f t="shared" si="11"/>
        <v>12</v>
      </c>
      <c r="AH10" s="149"/>
      <c r="AI10" s="149">
        <f t="shared" si="12"/>
        <v>0</v>
      </c>
      <c r="AJ10" s="149">
        <v>2</v>
      </c>
      <c r="AK10" s="149">
        <f t="shared" si="13"/>
        <v>6</v>
      </c>
      <c r="AL10" s="149"/>
      <c r="AM10" s="149">
        <f t="shared" si="14"/>
        <v>0</v>
      </c>
      <c r="AN10" s="149"/>
      <c r="AO10" s="149">
        <f t="shared" si="15"/>
        <v>0</v>
      </c>
      <c r="AP10" s="149"/>
      <c r="AQ10" s="149">
        <f t="shared" si="16"/>
        <v>0</v>
      </c>
      <c r="AR10" s="149">
        <v>1</v>
      </c>
      <c r="AS10" s="149">
        <f t="shared" si="17"/>
        <v>1</v>
      </c>
      <c r="AT10" s="149">
        <f t="shared" si="18"/>
        <v>7</v>
      </c>
      <c r="AU10" s="151">
        <f t="shared" si="19"/>
        <v>19</v>
      </c>
      <c r="AV10" s="152">
        <f t="shared" si="20"/>
        <v>123</v>
      </c>
    </row>
    <row r="11" spans="1:48" s="110" customFormat="1">
      <c r="A11" s="148">
        <v>7</v>
      </c>
      <c r="B11" s="143" t="s">
        <v>250</v>
      </c>
      <c r="C11" s="144">
        <v>22585</v>
      </c>
      <c r="D11" s="145" t="s">
        <v>89</v>
      </c>
      <c r="E11" s="146" t="s">
        <v>29</v>
      </c>
      <c r="F11" s="143" t="s">
        <v>249</v>
      </c>
      <c r="G11" s="229">
        <v>9</v>
      </c>
      <c r="H11" s="149">
        <f t="shared" si="0"/>
        <v>54</v>
      </c>
      <c r="I11" s="149"/>
      <c r="J11" s="149">
        <f t="shared" si="1"/>
        <v>0</v>
      </c>
      <c r="K11" s="149">
        <v>17</v>
      </c>
      <c r="L11" s="149">
        <f t="shared" si="2"/>
        <v>38</v>
      </c>
      <c r="M11" s="150"/>
      <c r="N11" s="149">
        <f t="shared" si="21"/>
        <v>0</v>
      </c>
      <c r="O11" s="150">
        <v>5</v>
      </c>
      <c r="P11" s="150">
        <f t="shared" si="3"/>
        <v>10</v>
      </c>
      <c r="Q11" s="150"/>
      <c r="R11" s="150">
        <f t="shared" si="4"/>
        <v>0</v>
      </c>
      <c r="S11" s="151">
        <f t="shared" si="5"/>
        <v>102</v>
      </c>
      <c r="T11" s="148"/>
      <c r="U11" s="149">
        <f t="shared" si="6"/>
        <v>0</v>
      </c>
      <c r="V11" s="149"/>
      <c r="W11" s="149">
        <f t="shared" si="7"/>
        <v>0</v>
      </c>
      <c r="X11" s="149">
        <v>1</v>
      </c>
      <c r="Y11" s="149">
        <f t="shared" si="8"/>
        <v>3</v>
      </c>
      <c r="Z11" s="149"/>
      <c r="AA11" s="149">
        <f t="shared" si="9"/>
        <v>0</v>
      </c>
      <c r="AB11" s="151">
        <f t="shared" si="10"/>
        <v>3</v>
      </c>
      <c r="AC11" s="148" t="s">
        <v>124</v>
      </c>
      <c r="AD11" s="149"/>
      <c r="AE11" s="151"/>
      <c r="AF11" s="148">
        <v>1</v>
      </c>
      <c r="AG11" s="149">
        <f t="shared" si="11"/>
        <v>12</v>
      </c>
      <c r="AH11" s="149"/>
      <c r="AI11" s="149">
        <f t="shared" si="12"/>
        <v>0</v>
      </c>
      <c r="AJ11" s="149">
        <v>2</v>
      </c>
      <c r="AK11" s="149">
        <f t="shared" si="13"/>
        <v>6</v>
      </c>
      <c r="AL11" s="149"/>
      <c r="AM11" s="149">
        <f t="shared" si="14"/>
        <v>0</v>
      </c>
      <c r="AN11" s="149"/>
      <c r="AO11" s="149">
        <f t="shared" si="15"/>
        <v>0</v>
      </c>
      <c r="AP11" s="149"/>
      <c r="AQ11" s="149">
        <f t="shared" si="16"/>
        <v>0</v>
      </c>
      <c r="AR11" s="149"/>
      <c r="AS11" s="149">
        <f t="shared" si="17"/>
        <v>0</v>
      </c>
      <c r="AT11" s="149">
        <f t="shared" si="18"/>
        <v>6</v>
      </c>
      <c r="AU11" s="151">
        <f t="shared" si="19"/>
        <v>18</v>
      </c>
      <c r="AV11" s="152">
        <f t="shared" si="20"/>
        <v>123</v>
      </c>
    </row>
    <row r="12" spans="1:48" s="110" customFormat="1">
      <c r="A12" s="148">
        <v>8</v>
      </c>
      <c r="B12" s="143" t="s">
        <v>259</v>
      </c>
      <c r="C12" s="144">
        <v>25150</v>
      </c>
      <c r="D12" s="145" t="s">
        <v>89</v>
      </c>
      <c r="E12" s="146" t="s">
        <v>29</v>
      </c>
      <c r="F12" s="143" t="s">
        <v>249</v>
      </c>
      <c r="G12" s="229">
        <v>9</v>
      </c>
      <c r="H12" s="149">
        <f t="shared" si="0"/>
        <v>54</v>
      </c>
      <c r="I12" s="149"/>
      <c r="J12" s="149">
        <f t="shared" si="1"/>
        <v>0</v>
      </c>
      <c r="K12" s="149">
        <v>15</v>
      </c>
      <c r="L12" s="149">
        <f t="shared" si="2"/>
        <v>34</v>
      </c>
      <c r="M12" s="150"/>
      <c r="N12" s="149">
        <f t="shared" si="21"/>
        <v>0</v>
      </c>
      <c r="O12" s="150">
        <v>5</v>
      </c>
      <c r="P12" s="150">
        <f t="shared" si="3"/>
        <v>10</v>
      </c>
      <c r="Q12" s="150"/>
      <c r="R12" s="150">
        <f t="shared" si="4"/>
        <v>0</v>
      </c>
      <c r="S12" s="151">
        <f t="shared" si="5"/>
        <v>98</v>
      </c>
      <c r="T12" s="148"/>
      <c r="U12" s="149">
        <f t="shared" si="6"/>
        <v>0</v>
      </c>
      <c r="V12" s="149"/>
      <c r="W12" s="149">
        <f t="shared" si="7"/>
        <v>0</v>
      </c>
      <c r="X12" s="149">
        <v>1</v>
      </c>
      <c r="Y12" s="149">
        <f t="shared" si="8"/>
        <v>3</v>
      </c>
      <c r="Z12" s="149"/>
      <c r="AA12" s="149">
        <f t="shared" si="9"/>
        <v>0</v>
      </c>
      <c r="AB12" s="151">
        <f t="shared" si="10"/>
        <v>3</v>
      </c>
      <c r="AC12" s="148"/>
      <c r="AD12" s="149"/>
      <c r="AE12" s="151"/>
      <c r="AF12" s="148">
        <v>1</v>
      </c>
      <c r="AG12" s="149">
        <f t="shared" si="11"/>
        <v>12</v>
      </c>
      <c r="AH12" s="149"/>
      <c r="AI12" s="149">
        <f t="shared" si="12"/>
        <v>0</v>
      </c>
      <c r="AJ12" s="149">
        <v>1</v>
      </c>
      <c r="AK12" s="149">
        <f t="shared" si="13"/>
        <v>3</v>
      </c>
      <c r="AL12" s="149"/>
      <c r="AM12" s="149">
        <f t="shared" si="14"/>
        <v>0</v>
      </c>
      <c r="AN12" s="149">
        <v>2</v>
      </c>
      <c r="AO12" s="149">
        <f t="shared" si="15"/>
        <v>10</v>
      </c>
      <c r="AP12" s="149"/>
      <c r="AQ12" s="149">
        <f t="shared" si="16"/>
        <v>0</v>
      </c>
      <c r="AR12" s="149"/>
      <c r="AS12" s="149">
        <f t="shared" si="17"/>
        <v>0</v>
      </c>
      <c r="AT12" s="149">
        <f t="shared" si="18"/>
        <v>10</v>
      </c>
      <c r="AU12" s="151">
        <f t="shared" si="19"/>
        <v>22</v>
      </c>
      <c r="AV12" s="152">
        <f t="shared" si="20"/>
        <v>123</v>
      </c>
    </row>
    <row r="13" spans="1:48" s="110" customFormat="1">
      <c r="A13" s="148">
        <v>9</v>
      </c>
      <c r="B13" s="143" t="s">
        <v>269</v>
      </c>
      <c r="C13" s="144">
        <v>22164</v>
      </c>
      <c r="D13" s="145" t="s">
        <v>89</v>
      </c>
      <c r="E13" s="146" t="s">
        <v>29</v>
      </c>
      <c r="F13" s="143" t="s">
        <v>249</v>
      </c>
      <c r="G13" s="229">
        <v>9</v>
      </c>
      <c r="H13" s="149">
        <f t="shared" si="0"/>
        <v>54</v>
      </c>
      <c r="I13" s="149"/>
      <c r="J13" s="149">
        <f t="shared" si="1"/>
        <v>0</v>
      </c>
      <c r="K13" s="149">
        <v>18</v>
      </c>
      <c r="L13" s="149">
        <f t="shared" si="2"/>
        <v>40</v>
      </c>
      <c r="M13" s="150">
        <v>1</v>
      </c>
      <c r="N13" s="149">
        <f t="shared" si="21"/>
        <v>3</v>
      </c>
      <c r="O13" s="150">
        <v>5</v>
      </c>
      <c r="P13" s="150">
        <f t="shared" si="3"/>
        <v>10</v>
      </c>
      <c r="Q13" s="150"/>
      <c r="R13" s="150">
        <f t="shared" si="4"/>
        <v>0</v>
      </c>
      <c r="S13" s="151">
        <f t="shared" si="5"/>
        <v>107</v>
      </c>
      <c r="T13" s="148"/>
      <c r="U13" s="149">
        <f t="shared" si="6"/>
        <v>0</v>
      </c>
      <c r="V13" s="149"/>
      <c r="W13" s="149">
        <f t="shared" si="7"/>
        <v>0</v>
      </c>
      <c r="X13" s="149"/>
      <c r="Y13" s="149">
        <f t="shared" si="8"/>
        <v>0</v>
      </c>
      <c r="Z13" s="149"/>
      <c r="AA13" s="149">
        <f t="shared" si="9"/>
        <v>0</v>
      </c>
      <c r="AB13" s="151">
        <f t="shared" si="10"/>
        <v>0</v>
      </c>
      <c r="AC13" s="148"/>
      <c r="AD13" s="149"/>
      <c r="AE13" s="151"/>
      <c r="AF13" s="148">
        <v>1</v>
      </c>
      <c r="AG13" s="149">
        <f t="shared" si="11"/>
        <v>12</v>
      </c>
      <c r="AH13" s="149"/>
      <c r="AI13" s="149">
        <f t="shared" si="12"/>
        <v>0</v>
      </c>
      <c r="AJ13" s="149">
        <v>1</v>
      </c>
      <c r="AK13" s="149">
        <f t="shared" si="13"/>
        <v>3</v>
      </c>
      <c r="AL13" s="149"/>
      <c r="AM13" s="149">
        <f t="shared" si="14"/>
        <v>0</v>
      </c>
      <c r="AN13" s="149"/>
      <c r="AO13" s="149">
        <f t="shared" si="15"/>
        <v>0</v>
      </c>
      <c r="AP13" s="149"/>
      <c r="AQ13" s="149">
        <f t="shared" si="16"/>
        <v>0</v>
      </c>
      <c r="AR13" s="149"/>
      <c r="AS13" s="149">
        <f t="shared" si="17"/>
        <v>0</v>
      </c>
      <c r="AT13" s="149">
        <f t="shared" si="18"/>
        <v>3</v>
      </c>
      <c r="AU13" s="151">
        <f t="shared" si="19"/>
        <v>15</v>
      </c>
      <c r="AV13" s="152">
        <f t="shared" si="20"/>
        <v>122</v>
      </c>
    </row>
    <row r="14" spans="1:48" s="110" customFormat="1">
      <c r="A14" s="148">
        <v>10</v>
      </c>
      <c r="B14" s="143" t="s">
        <v>267</v>
      </c>
      <c r="C14" s="144">
        <v>22572</v>
      </c>
      <c r="D14" s="145" t="s">
        <v>89</v>
      </c>
      <c r="E14" s="146" t="s">
        <v>29</v>
      </c>
      <c r="F14" s="143" t="s">
        <v>249</v>
      </c>
      <c r="G14" s="229">
        <v>9</v>
      </c>
      <c r="H14" s="149">
        <f t="shared" si="0"/>
        <v>54</v>
      </c>
      <c r="I14" s="149"/>
      <c r="J14" s="149">
        <f t="shared" si="1"/>
        <v>0</v>
      </c>
      <c r="K14" s="149">
        <v>18</v>
      </c>
      <c r="L14" s="149">
        <f t="shared" si="2"/>
        <v>40</v>
      </c>
      <c r="M14" s="150">
        <v>1</v>
      </c>
      <c r="N14" s="149">
        <f t="shared" si="21"/>
        <v>3</v>
      </c>
      <c r="O14" s="150">
        <v>5</v>
      </c>
      <c r="P14" s="150">
        <f t="shared" si="3"/>
        <v>10</v>
      </c>
      <c r="Q14" s="150"/>
      <c r="R14" s="150">
        <f t="shared" si="4"/>
        <v>0</v>
      </c>
      <c r="S14" s="151">
        <f t="shared" si="5"/>
        <v>107</v>
      </c>
      <c r="T14" s="148"/>
      <c r="U14" s="149">
        <f t="shared" si="6"/>
        <v>0</v>
      </c>
      <c r="V14" s="149"/>
      <c r="W14" s="149">
        <f t="shared" si="7"/>
        <v>0</v>
      </c>
      <c r="X14" s="149"/>
      <c r="Y14" s="149">
        <f t="shared" si="8"/>
        <v>0</v>
      </c>
      <c r="Z14" s="149"/>
      <c r="AA14" s="149">
        <f t="shared" si="9"/>
        <v>0</v>
      </c>
      <c r="AB14" s="151">
        <f t="shared" si="10"/>
        <v>0</v>
      </c>
      <c r="AC14" s="148"/>
      <c r="AD14" s="149"/>
      <c r="AE14" s="151" t="s">
        <v>124</v>
      </c>
      <c r="AF14" s="148">
        <v>1</v>
      </c>
      <c r="AG14" s="149">
        <f t="shared" si="11"/>
        <v>12</v>
      </c>
      <c r="AH14" s="149"/>
      <c r="AI14" s="149">
        <f t="shared" si="12"/>
        <v>0</v>
      </c>
      <c r="AJ14" s="149">
        <v>1</v>
      </c>
      <c r="AK14" s="149">
        <f t="shared" si="13"/>
        <v>3</v>
      </c>
      <c r="AL14" s="149"/>
      <c r="AM14" s="149">
        <f t="shared" si="14"/>
        <v>0</v>
      </c>
      <c r="AN14" s="149"/>
      <c r="AO14" s="149">
        <f t="shared" si="15"/>
        <v>0</v>
      </c>
      <c r="AP14" s="149"/>
      <c r="AQ14" s="149">
        <f t="shared" si="16"/>
        <v>0</v>
      </c>
      <c r="AR14" s="149"/>
      <c r="AS14" s="149">
        <f t="shared" si="17"/>
        <v>0</v>
      </c>
      <c r="AT14" s="149">
        <f t="shared" si="18"/>
        <v>3</v>
      </c>
      <c r="AU14" s="151">
        <f t="shared" si="19"/>
        <v>15</v>
      </c>
      <c r="AV14" s="152">
        <f t="shared" si="20"/>
        <v>122</v>
      </c>
    </row>
    <row r="15" spans="1:48" s="110" customFormat="1">
      <c r="A15" s="148">
        <v>11</v>
      </c>
      <c r="B15" s="143" t="s">
        <v>270</v>
      </c>
      <c r="C15" s="144">
        <v>24286</v>
      </c>
      <c r="D15" s="145" t="s">
        <v>89</v>
      </c>
      <c r="E15" s="146" t="s">
        <v>29</v>
      </c>
      <c r="F15" s="143" t="s">
        <v>249</v>
      </c>
      <c r="G15" s="229">
        <v>9</v>
      </c>
      <c r="H15" s="149">
        <f t="shared" si="0"/>
        <v>54</v>
      </c>
      <c r="I15" s="149"/>
      <c r="J15" s="149">
        <f t="shared" si="1"/>
        <v>0</v>
      </c>
      <c r="K15" s="149">
        <v>18</v>
      </c>
      <c r="L15" s="149">
        <f t="shared" si="2"/>
        <v>40</v>
      </c>
      <c r="M15" s="150">
        <v>1</v>
      </c>
      <c r="N15" s="149">
        <f t="shared" si="21"/>
        <v>3</v>
      </c>
      <c r="O15" s="150">
        <v>5</v>
      </c>
      <c r="P15" s="150">
        <f t="shared" si="3"/>
        <v>10</v>
      </c>
      <c r="Q15" s="150"/>
      <c r="R15" s="150">
        <f t="shared" si="4"/>
        <v>0</v>
      </c>
      <c r="S15" s="151">
        <f t="shared" si="5"/>
        <v>107</v>
      </c>
      <c r="T15" s="148"/>
      <c r="U15" s="149">
        <f t="shared" si="6"/>
        <v>0</v>
      </c>
      <c r="V15" s="149"/>
      <c r="W15" s="149">
        <f t="shared" si="7"/>
        <v>0</v>
      </c>
      <c r="X15" s="149"/>
      <c r="Y15" s="149">
        <f t="shared" si="8"/>
        <v>0</v>
      </c>
      <c r="Z15" s="149"/>
      <c r="AA15" s="149">
        <f t="shared" si="9"/>
        <v>0</v>
      </c>
      <c r="AB15" s="151">
        <f t="shared" si="10"/>
        <v>0</v>
      </c>
      <c r="AC15" s="148"/>
      <c r="AD15" s="149"/>
      <c r="AE15" s="151"/>
      <c r="AF15" s="148">
        <v>1</v>
      </c>
      <c r="AG15" s="149">
        <f t="shared" si="11"/>
        <v>12</v>
      </c>
      <c r="AH15" s="149"/>
      <c r="AI15" s="149">
        <f t="shared" si="12"/>
        <v>0</v>
      </c>
      <c r="AJ15" s="149">
        <v>1</v>
      </c>
      <c r="AK15" s="149">
        <f t="shared" si="13"/>
        <v>3</v>
      </c>
      <c r="AL15" s="149"/>
      <c r="AM15" s="149">
        <f t="shared" si="14"/>
        <v>0</v>
      </c>
      <c r="AN15" s="149"/>
      <c r="AO15" s="149">
        <f t="shared" si="15"/>
        <v>0</v>
      </c>
      <c r="AP15" s="149"/>
      <c r="AQ15" s="149">
        <f t="shared" si="16"/>
        <v>0</v>
      </c>
      <c r="AR15" s="149"/>
      <c r="AS15" s="149">
        <f t="shared" si="17"/>
        <v>0</v>
      </c>
      <c r="AT15" s="149">
        <f t="shared" si="18"/>
        <v>3</v>
      </c>
      <c r="AU15" s="151">
        <f t="shared" si="19"/>
        <v>15</v>
      </c>
      <c r="AV15" s="152">
        <f t="shared" si="20"/>
        <v>122</v>
      </c>
    </row>
    <row r="16" spans="1:48" s="110" customFormat="1">
      <c r="A16" s="148">
        <v>12</v>
      </c>
      <c r="B16" s="143" t="s">
        <v>252</v>
      </c>
      <c r="C16" s="144">
        <v>22830</v>
      </c>
      <c r="D16" s="145" t="s">
        <v>89</v>
      </c>
      <c r="E16" s="146" t="s">
        <v>29</v>
      </c>
      <c r="F16" s="143" t="s">
        <v>249</v>
      </c>
      <c r="G16" s="229">
        <v>9</v>
      </c>
      <c r="H16" s="149">
        <f t="shared" si="0"/>
        <v>54</v>
      </c>
      <c r="I16" s="149"/>
      <c r="J16" s="149">
        <f t="shared" si="1"/>
        <v>0</v>
      </c>
      <c r="K16" s="149">
        <v>17</v>
      </c>
      <c r="L16" s="149">
        <f t="shared" si="2"/>
        <v>38</v>
      </c>
      <c r="M16" s="150">
        <v>1</v>
      </c>
      <c r="N16" s="149">
        <f t="shared" si="21"/>
        <v>3</v>
      </c>
      <c r="O16" s="150">
        <v>5</v>
      </c>
      <c r="P16" s="150">
        <f t="shared" si="3"/>
        <v>10</v>
      </c>
      <c r="Q16" s="150"/>
      <c r="R16" s="150">
        <f t="shared" si="4"/>
        <v>0</v>
      </c>
      <c r="S16" s="151">
        <f t="shared" si="5"/>
        <v>105</v>
      </c>
      <c r="T16" s="148"/>
      <c r="U16" s="149">
        <f t="shared" si="6"/>
        <v>0</v>
      </c>
      <c r="V16" s="149"/>
      <c r="W16" s="149">
        <f t="shared" si="7"/>
        <v>0</v>
      </c>
      <c r="X16" s="149"/>
      <c r="Y16" s="149">
        <f t="shared" si="8"/>
        <v>0</v>
      </c>
      <c r="Z16" s="149"/>
      <c r="AA16" s="149">
        <f t="shared" si="9"/>
        <v>0</v>
      </c>
      <c r="AB16" s="151">
        <f t="shared" si="10"/>
        <v>0</v>
      </c>
      <c r="AC16" s="148"/>
      <c r="AD16" s="149"/>
      <c r="AE16" s="151"/>
      <c r="AF16" s="148">
        <v>1</v>
      </c>
      <c r="AG16" s="149">
        <f t="shared" si="11"/>
        <v>12</v>
      </c>
      <c r="AH16" s="149"/>
      <c r="AI16" s="149">
        <f t="shared" si="12"/>
        <v>0</v>
      </c>
      <c r="AJ16" s="149">
        <v>1</v>
      </c>
      <c r="AK16" s="149">
        <f t="shared" si="13"/>
        <v>3</v>
      </c>
      <c r="AL16" s="149"/>
      <c r="AM16" s="149">
        <f t="shared" si="14"/>
        <v>0</v>
      </c>
      <c r="AN16" s="149"/>
      <c r="AO16" s="149">
        <f t="shared" si="15"/>
        <v>0</v>
      </c>
      <c r="AP16" s="149"/>
      <c r="AQ16" s="149">
        <f t="shared" si="16"/>
        <v>0</v>
      </c>
      <c r="AR16" s="149">
        <v>1</v>
      </c>
      <c r="AS16" s="149">
        <f t="shared" si="17"/>
        <v>1</v>
      </c>
      <c r="AT16" s="149">
        <f t="shared" si="18"/>
        <v>4</v>
      </c>
      <c r="AU16" s="151">
        <f t="shared" si="19"/>
        <v>16</v>
      </c>
      <c r="AV16" s="152">
        <f t="shared" si="20"/>
        <v>121</v>
      </c>
    </row>
    <row r="17" spans="1:48" s="110" customFormat="1">
      <c r="A17" s="148">
        <v>13</v>
      </c>
      <c r="B17" s="143" t="s">
        <v>260</v>
      </c>
      <c r="C17" s="144">
        <v>21767</v>
      </c>
      <c r="D17" s="145" t="s">
        <v>89</v>
      </c>
      <c r="E17" s="146" t="s">
        <v>29</v>
      </c>
      <c r="F17" s="143" t="s">
        <v>249</v>
      </c>
      <c r="G17" s="229">
        <v>9</v>
      </c>
      <c r="H17" s="149">
        <f t="shared" si="0"/>
        <v>54</v>
      </c>
      <c r="I17" s="149"/>
      <c r="J17" s="149">
        <f t="shared" si="1"/>
        <v>0</v>
      </c>
      <c r="K17" s="149">
        <v>17</v>
      </c>
      <c r="L17" s="149">
        <f t="shared" si="2"/>
        <v>38</v>
      </c>
      <c r="M17" s="150"/>
      <c r="N17" s="149">
        <f t="shared" si="21"/>
        <v>0</v>
      </c>
      <c r="O17" s="150">
        <v>5</v>
      </c>
      <c r="P17" s="150">
        <f t="shared" si="3"/>
        <v>10</v>
      </c>
      <c r="Q17" s="150"/>
      <c r="R17" s="150">
        <f t="shared" si="4"/>
        <v>0</v>
      </c>
      <c r="S17" s="151">
        <f t="shared" si="5"/>
        <v>102</v>
      </c>
      <c r="T17" s="148"/>
      <c r="U17" s="149">
        <f t="shared" si="6"/>
        <v>0</v>
      </c>
      <c r="V17" s="149"/>
      <c r="W17" s="149">
        <f t="shared" si="7"/>
        <v>0</v>
      </c>
      <c r="X17" s="149">
        <v>1</v>
      </c>
      <c r="Y17" s="149">
        <f t="shared" si="8"/>
        <v>3</v>
      </c>
      <c r="Z17" s="149"/>
      <c r="AA17" s="149">
        <f t="shared" si="9"/>
        <v>0</v>
      </c>
      <c r="AB17" s="151">
        <f t="shared" si="10"/>
        <v>3</v>
      </c>
      <c r="AC17" s="148"/>
      <c r="AD17" s="149"/>
      <c r="AE17" s="151"/>
      <c r="AF17" s="148">
        <v>1</v>
      </c>
      <c r="AG17" s="149">
        <f t="shared" si="11"/>
        <v>12</v>
      </c>
      <c r="AH17" s="149"/>
      <c r="AI17" s="149">
        <f t="shared" si="12"/>
        <v>0</v>
      </c>
      <c r="AJ17" s="149">
        <v>1</v>
      </c>
      <c r="AK17" s="149">
        <f t="shared" si="13"/>
        <v>3</v>
      </c>
      <c r="AL17" s="149"/>
      <c r="AM17" s="149">
        <f t="shared" si="14"/>
        <v>0</v>
      </c>
      <c r="AN17" s="149"/>
      <c r="AO17" s="149">
        <f t="shared" si="15"/>
        <v>0</v>
      </c>
      <c r="AP17" s="149"/>
      <c r="AQ17" s="149">
        <f t="shared" si="16"/>
        <v>0</v>
      </c>
      <c r="AR17" s="149"/>
      <c r="AS17" s="149">
        <f t="shared" si="17"/>
        <v>0</v>
      </c>
      <c r="AT17" s="149">
        <f t="shared" si="18"/>
        <v>3</v>
      </c>
      <c r="AU17" s="151">
        <f t="shared" si="19"/>
        <v>15</v>
      </c>
      <c r="AV17" s="152">
        <f t="shared" si="20"/>
        <v>120</v>
      </c>
    </row>
    <row r="18" spans="1:48" s="110" customFormat="1">
      <c r="A18" s="148">
        <v>14</v>
      </c>
      <c r="B18" s="143" t="s">
        <v>271</v>
      </c>
      <c r="C18" s="144">
        <v>22474</v>
      </c>
      <c r="D18" s="145" t="s">
        <v>89</v>
      </c>
      <c r="E18" s="146" t="s">
        <v>29</v>
      </c>
      <c r="F18" s="143" t="s">
        <v>249</v>
      </c>
      <c r="G18" s="229">
        <v>9</v>
      </c>
      <c r="H18" s="149">
        <f t="shared" si="0"/>
        <v>54</v>
      </c>
      <c r="I18" s="149"/>
      <c r="J18" s="149">
        <f t="shared" si="1"/>
        <v>0</v>
      </c>
      <c r="K18" s="149">
        <v>17</v>
      </c>
      <c r="L18" s="149">
        <f t="shared" si="2"/>
        <v>38</v>
      </c>
      <c r="M18" s="150"/>
      <c r="N18" s="149">
        <f t="shared" si="21"/>
        <v>0</v>
      </c>
      <c r="O18" s="150">
        <v>5</v>
      </c>
      <c r="P18" s="150">
        <f t="shared" si="3"/>
        <v>10</v>
      </c>
      <c r="Q18" s="150"/>
      <c r="R18" s="150">
        <f t="shared" si="4"/>
        <v>0</v>
      </c>
      <c r="S18" s="151">
        <f t="shared" si="5"/>
        <v>102</v>
      </c>
      <c r="T18" s="148"/>
      <c r="U18" s="149">
        <f t="shared" si="6"/>
        <v>0</v>
      </c>
      <c r="V18" s="149"/>
      <c r="W18" s="149">
        <f t="shared" si="7"/>
        <v>0</v>
      </c>
      <c r="X18" s="149">
        <v>1</v>
      </c>
      <c r="Y18" s="149">
        <f t="shared" si="8"/>
        <v>3</v>
      </c>
      <c r="Z18" s="149"/>
      <c r="AA18" s="149">
        <f t="shared" si="9"/>
        <v>0</v>
      </c>
      <c r="AB18" s="151">
        <f t="shared" si="10"/>
        <v>3</v>
      </c>
      <c r="AC18" s="148"/>
      <c r="AD18" s="149"/>
      <c r="AE18" s="151"/>
      <c r="AF18" s="148">
        <v>1</v>
      </c>
      <c r="AG18" s="149">
        <f t="shared" si="11"/>
        <v>12</v>
      </c>
      <c r="AH18" s="149"/>
      <c r="AI18" s="149">
        <f t="shared" si="12"/>
        <v>0</v>
      </c>
      <c r="AJ18" s="149">
        <v>1</v>
      </c>
      <c r="AK18" s="149">
        <f t="shared" si="13"/>
        <v>3</v>
      </c>
      <c r="AL18" s="149"/>
      <c r="AM18" s="149">
        <f t="shared" si="14"/>
        <v>0</v>
      </c>
      <c r="AN18" s="149"/>
      <c r="AO18" s="149">
        <f t="shared" si="15"/>
        <v>0</v>
      </c>
      <c r="AP18" s="149"/>
      <c r="AQ18" s="149">
        <f t="shared" si="16"/>
        <v>0</v>
      </c>
      <c r="AR18" s="149"/>
      <c r="AS18" s="149">
        <f t="shared" si="17"/>
        <v>0</v>
      </c>
      <c r="AT18" s="149">
        <f t="shared" si="18"/>
        <v>3</v>
      </c>
      <c r="AU18" s="151">
        <f t="shared" si="19"/>
        <v>15</v>
      </c>
      <c r="AV18" s="152">
        <f t="shared" si="20"/>
        <v>120</v>
      </c>
    </row>
    <row r="19" spans="1:48" s="110" customFormat="1">
      <c r="A19" s="148">
        <v>15</v>
      </c>
      <c r="B19" s="143" t="s">
        <v>296</v>
      </c>
      <c r="C19" s="144">
        <v>22179</v>
      </c>
      <c r="D19" s="145" t="s">
        <v>89</v>
      </c>
      <c r="E19" s="146" t="s">
        <v>29</v>
      </c>
      <c r="F19" s="143" t="s">
        <v>249</v>
      </c>
      <c r="G19" s="229">
        <v>9</v>
      </c>
      <c r="H19" s="149">
        <f t="shared" si="0"/>
        <v>54</v>
      </c>
      <c r="I19" s="149"/>
      <c r="J19" s="149">
        <f t="shared" si="1"/>
        <v>0</v>
      </c>
      <c r="K19" s="149">
        <v>18</v>
      </c>
      <c r="L19" s="149">
        <f t="shared" si="2"/>
        <v>40</v>
      </c>
      <c r="M19" s="150"/>
      <c r="N19" s="149">
        <f t="shared" si="21"/>
        <v>0</v>
      </c>
      <c r="O19" s="150">
        <v>5</v>
      </c>
      <c r="P19" s="150">
        <f t="shared" si="3"/>
        <v>10</v>
      </c>
      <c r="Q19" s="150"/>
      <c r="R19" s="150">
        <f t="shared" si="4"/>
        <v>0</v>
      </c>
      <c r="S19" s="151">
        <f t="shared" si="5"/>
        <v>104</v>
      </c>
      <c r="T19" s="148"/>
      <c r="U19" s="149">
        <f t="shared" si="6"/>
        <v>0</v>
      </c>
      <c r="V19" s="149"/>
      <c r="W19" s="149">
        <f t="shared" si="7"/>
        <v>0</v>
      </c>
      <c r="X19" s="149"/>
      <c r="Y19" s="149">
        <f t="shared" si="8"/>
        <v>0</v>
      </c>
      <c r="Z19" s="149"/>
      <c r="AA19" s="149">
        <f t="shared" si="9"/>
        <v>0</v>
      </c>
      <c r="AB19" s="151">
        <f t="shared" si="10"/>
        <v>0</v>
      </c>
      <c r="AC19" s="148"/>
      <c r="AD19" s="149"/>
      <c r="AE19" s="151"/>
      <c r="AF19" s="148">
        <v>1</v>
      </c>
      <c r="AG19" s="149">
        <f t="shared" si="11"/>
        <v>12</v>
      </c>
      <c r="AH19" s="149"/>
      <c r="AI19" s="149">
        <f t="shared" si="12"/>
        <v>0</v>
      </c>
      <c r="AJ19" s="149">
        <v>1</v>
      </c>
      <c r="AK19" s="149">
        <f t="shared" si="13"/>
        <v>3</v>
      </c>
      <c r="AL19" s="149"/>
      <c r="AM19" s="149">
        <f t="shared" si="14"/>
        <v>0</v>
      </c>
      <c r="AN19" s="149"/>
      <c r="AO19" s="149">
        <f t="shared" si="15"/>
        <v>0</v>
      </c>
      <c r="AP19" s="149"/>
      <c r="AQ19" s="149">
        <f t="shared" si="16"/>
        <v>0</v>
      </c>
      <c r="AR19" s="149"/>
      <c r="AS19" s="149">
        <f t="shared" si="17"/>
        <v>0</v>
      </c>
      <c r="AT19" s="149">
        <f t="shared" si="18"/>
        <v>3</v>
      </c>
      <c r="AU19" s="151">
        <f t="shared" si="19"/>
        <v>15</v>
      </c>
      <c r="AV19" s="152">
        <f t="shared" si="20"/>
        <v>119</v>
      </c>
    </row>
    <row r="20" spans="1:48" s="110" customFormat="1">
      <c r="A20" s="148">
        <v>16</v>
      </c>
      <c r="B20" s="143" t="s">
        <v>253</v>
      </c>
      <c r="C20" s="144">
        <v>22868</v>
      </c>
      <c r="D20" s="145" t="s">
        <v>89</v>
      </c>
      <c r="E20" s="146" t="s">
        <v>29</v>
      </c>
      <c r="F20" s="143" t="s">
        <v>249</v>
      </c>
      <c r="G20" s="229">
        <v>9</v>
      </c>
      <c r="H20" s="149">
        <f t="shared" si="0"/>
        <v>54</v>
      </c>
      <c r="I20" s="149"/>
      <c r="J20" s="149">
        <f t="shared" si="1"/>
        <v>0</v>
      </c>
      <c r="K20" s="149">
        <v>18</v>
      </c>
      <c r="L20" s="149">
        <f t="shared" si="2"/>
        <v>40</v>
      </c>
      <c r="M20" s="150"/>
      <c r="N20" s="149">
        <f t="shared" si="21"/>
        <v>0</v>
      </c>
      <c r="O20" s="150">
        <v>5</v>
      </c>
      <c r="P20" s="150">
        <f t="shared" si="3"/>
        <v>10</v>
      </c>
      <c r="Q20" s="150"/>
      <c r="R20" s="150">
        <f t="shared" si="4"/>
        <v>0</v>
      </c>
      <c r="S20" s="151">
        <f t="shared" si="5"/>
        <v>104</v>
      </c>
      <c r="T20" s="148"/>
      <c r="U20" s="149">
        <f t="shared" si="6"/>
        <v>0</v>
      </c>
      <c r="V20" s="149"/>
      <c r="W20" s="149">
        <f t="shared" si="7"/>
        <v>0</v>
      </c>
      <c r="X20" s="149">
        <v>1</v>
      </c>
      <c r="Y20" s="149">
        <f t="shared" si="8"/>
        <v>3</v>
      </c>
      <c r="Z20" s="149"/>
      <c r="AA20" s="149">
        <f t="shared" si="9"/>
        <v>0</v>
      </c>
      <c r="AB20" s="151">
        <f t="shared" si="10"/>
        <v>3</v>
      </c>
      <c r="AC20" s="148"/>
      <c r="AD20" s="149"/>
      <c r="AE20" s="151" t="s">
        <v>124</v>
      </c>
      <c r="AF20" s="148">
        <v>1</v>
      </c>
      <c r="AG20" s="149">
        <f t="shared" si="11"/>
        <v>12</v>
      </c>
      <c r="AH20" s="149"/>
      <c r="AI20" s="149">
        <f t="shared" si="12"/>
        <v>0</v>
      </c>
      <c r="AJ20" s="149"/>
      <c r="AK20" s="149">
        <f t="shared" si="13"/>
        <v>0</v>
      </c>
      <c r="AL20" s="149"/>
      <c r="AM20" s="149">
        <f t="shared" si="14"/>
        <v>0</v>
      </c>
      <c r="AN20" s="149"/>
      <c r="AO20" s="149">
        <f t="shared" si="15"/>
        <v>0</v>
      </c>
      <c r="AP20" s="149"/>
      <c r="AQ20" s="149">
        <f t="shared" si="16"/>
        <v>0</v>
      </c>
      <c r="AR20" s="149"/>
      <c r="AS20" s="149">
        <f t="shared" si="17"/>
        <v>0</v>
      </c>
      <c r="AT20" s="149">
        <f t="shared" si="18"/>
        <v>0</v>
      </c>
      <c r="AU20" s="151">
        <f t="shared" si="19"/>
        <v>12</v>
      </c>
      <c r="AV20" s="152">
        <f t="shared" si="20"/>
        <v>119</v>
      </c>
    </row>
    <row r="21" spans="1:48" s="110" customFormat="1">
      <c r="A21" s="148">
        <v>17</v>
      </c>
      <c r="B21" s="143" t="s">
        <v>254</v>
      </c>
      <c r="C21" s="144">
        <v>23308</v>
      </c>
      <c r="D21" s="145" t="s">
        <v>89</v>
      </c>
      <c r="E21" s="146" t="s">
        <v>29</v>
      </c>
      <c r="F21" s="143" t="s">
        <v>249</v>
      </c>
      <c r="G21" s="229">
        <v>9</v>
      </c>
      <c r="H21" s="149">
        <f t="shared" si="0"/>
        <v>54</v>
      </c>
      <c r="I21" s="149"/>
      <c r="J21" s="149">
        <f t="shared" si="1"/>
        <v>0</v>
      </c>
      <c r="K21" s="149">
        <v>18</v>
      </c>
      <c r="L21" s="149">
        <f t="shared" si="2"/>
        <v>40</v>
      </c>
      <c r="M21" s="150"/>
      <c r="N21" s="149">
        <f t="shared" si="21"/>
        <v>0</v>
      </c>
      <c r="O21" s="150">
        <v>5</v>
      </c>
      <c r="P21" s="150">
        <f t="shared" si="3"/>
        <v>10</v>
      </c>
      <c r="Q21" s="150"/>
      <c r="R21" s="150">
        <f t="shared" si="4"/>
        <v>0</v>
      </c>
      <c r="S21" s="151">
        <f t="shared" si="5"/>
        <v>104</v>
      </c>
      <c r="T21" s="148"/>
      <c r="U21" s="149">
        <f t="shared" si="6"/>
        <v>0</v>
      </c>
      <c r="V21" s="149"/>
      <c r="W21" s="149">
        <f t="shared" si="7"/>
        <v>0</v>
      </c>
      <c r="X21" s="149"/>
      <c r="Y21" s="149">
        <f t="shared" si="8"/>
        <v>0</v>
      </c>
      <c r="Z21" s="149"/>
      <c r="AA21" s="149">
        <f t="shared" si="9"/>
        <v>0</v>
      </c>
      <c r="AB21" s="151">
        <f t="shared" si="10"/>
        <v>0</v>
      </c>
      <c r="AC21" s="148"/>
      <c r="AD21" s="149"/>
      <c r="AE21" s="151"/>
      <c r="AF21" s="148">
        <v>1</v>
      </c>
      <c r="AG21" s="149">
        <f t="shared" si="11"/>
        <v>12</v>
      </c>
      <c r="AH21" s="149"/>
      <c r="AI21" s="149">
        <f t="shared" si="12"/>
        <v>0</v>
      </c>
      <c r="AJ21" s="149">
        <v>1</v>
      </c>
      <c r="AK21" s="149">
        <f t="shared" si="13"/>
        <v>3</v>
      </c>
      <c r="AL21" s="149"/>
      <c r="AM21" s="149">
        <f t="shared" si="14"/>
        <v>0</v>
      </c>
      <c r="AN21" s="149"/>
      <c r="AO21" s="149">
        <f t="shared" si="15"/>
        <v>0</v>
      </c>
      <c r="AP21" s="149"/>
      <c r="AQ21" s="149">
        <f t="shared" si="16"/>
        <v>0</v>
      </c>
      <c r="AR21" s="149"/>
      <c r="AS21" s="149">
        <f t="shared" si="17"/>
        <v>0</v>
      </c>
      <c r="AT21" s="149">
        <f t="shared" si="18"/>
        <v>3</v>
      </c>
      <c r="AU21" s="151">
        <f t="shared" si="19"/>
        <v>15</v>
      </c>
      <c r="AV21" s="152">
        <f t="shared" si="20"/>
        <v>119</v>
      </c>
    </row>
    <row r="22" spans="1:48" s="110" customFormat="1">
      <c r="A22" s="148">
        <v>18</v>
      </c>
      <c r="B22" s="143" t="s">
        <v>297</v>
      </c>
      <c r="C22" s="144">
        <v>22677</v>
      </c>
      <c r="D22" s="145" t="s">
        <v>89</v>
      </c>
      <c r="E22" s="146" t="s">
        <v>29</v>
      </c>
      <c r="F22" s="143" t="s">
        <v>249</v>
      </c>
      <c r="G22" s="229">
        <v>9</v>
      </c>
      <c r="H22" s="149">
        <f t="shared" si="0"/>
        <v>54</v>
      </c>
      <c r="I22" s="149"/>
      <c r="J22" s="149">
        <f t="shared" si="1"/>
        <v>0</v>
      </c>
      <c r="K22" s="149">
        <v>17</v>
      </c>
      <c r="L22" s="149">
        <f t="shared" si="2"/>
        <v>38</v>
      </c>
      <c r="M22" s="150"/>
      <c r="N22" s="149">
        <f t="shared" si="21"/>
        <v>0</v>
      </c>
      <c r="O22" s="150">
        <v>5</v>
      </c>
      <c r="P22" s="150">
        <f t="shared" si="3"/>
        <v>10</v>
      </c>
      <c r="Q22" s="150"/>
      <c r="R22" s="150">
        <f t="shared" si="4"/>
        <v>0</v>
      </c>
      <c r="S22" s="151">
        <f t="shared" si="5"/>
        <v>102</v>
      </c>
      <c r="T22" s="148"/>
      <c r="U22" s="149">
        <f t="shared" si="6"/>
        <v>0</v>
      </c>
      <c r="V22" s="149"/>
      <c r="W22" s="149">
        <f t="shared" si="7"/>
        <v>0</v>
      </c>
      <c r="X22" s="149"/>
      <c r="Y22" s="149">
        <f t="shared" si="8"/>
        <v>0</v>
      </c>
      <c r="Z22" s="149"/>
      <c r="AA22" s="149">
        <f t="shared" si="9"/>
        <v>0</v>
      </c>
      <c r="AB22" s="151">
        <f t="shared" si="10"/>
        <v>0</v>
      </c>
      <c r="AC22" s="148"/>
      <c r="AD22" s="149"/>
      <c r="AE22" s="151" t="s">
        <v>124</v>
      </c>
      <c r="AF22" s="148">
        <v>1</v>
      </c>
      <c r="AG22" s="149">
        <f t="shared" si="11"/>
        <v>12</v>
      </c>
      <c r="AH22" s="149"/>
      <c r="AI22" s="149">
        <f t="shared" si="12"/>
        <v>0</v>
      </c>
      <c r="AJ22" s="149">
        <v>1</v>
      </c>
      <c r="AK22" s="149">
        <f t="shared" si="13"/>
        <v>3</v>
      </c>
      <c r="AL22" s="149"/>
      <c r="AM22" s="149">
        <f t="shared" si="14"/>
        <v>0</v>
      </c>
      <c r="AN22" s="149"/>
      <c r="AO22" s="149">
        <f t="shared" si="15"/>
        <v>0</v>
      </c>
      <c r="AP22" s="149"/>
      <c r="AQ22" s="149">
        <f t="shared" si="16"/>
        <v>0</v>
      </c>
      <c r="AR22" s="149"/>
      <c r="AS22" s="149">
        <f t="shared" si="17"/>
        <v>0</v>
      </c>
      <c r="AT22" s="149">
        <f t="shared" si="18"/>
        <v>3</v>
      </c>
      <c r="AU22" s="151">
        <f t="shared" si="19"/>
        <v>15</v>
      </c>
      <c r="AV22" s="152">
        <f t="shared" si="20"/>
        <v>117</v>
      </c>
    </row>
    <row r="23" spans="1:48" s="110" customFormat="1">
      <c r="A23" s="148">
        <v>19</v>
      </c>
      <c r="B23" s="143" t="s">
        <v>257</v>
      </c>
      <c r="C23" s="144">
        <v>23015</v>
      </c>
      <c r="D23" s="145" t="s">
        <v>89</v>
      </c>
      <c r="E23" s="146" t="s">
        <v>29</v>
      </c>
      <c r="F23" s="143" t="s">
        <v>249</v>
      </c>
      <c r="G23" s="229">
        <v>7</v>
      </c>
      <c r="H23" s="149">
        <f t="shared" si="0"/>
        <v>42</v>
      </c>
      <c r="I23" s="149"/>
      <c r="J23" s="149">
        <f t="shared" si="1"/>
        <v>0</v>
      </c>
      <c r="K23" s="149">
        <v>20</v>
      </c>
      <c r="L23" s="149">
        <f t="shared" si="2"/>
        <v>44</v>
      </c>
      <c r="M23" s="150"/>
      <c r="N23" s="149">
        <f t="shared" si="21"/>
        <v>0</v>
      </c>
      <c r="O23" s="150">
        <v>5</v>
      </c>
      <c r="P23" s="150">
        <f t="shared" si="3"/>
        <v>10</v>
      </c>
      <c r="Q23" s="150"/>
      <c r="R23" s="150">
        <f t="shared" si="4"/>
        <v>0</v>
      </c>
      <c r="S23" s="151">
        <f t="shared" si="5"/>
        <v>96</v>
      </c>
      <c r="T23" s="148"/>
      <c r="U23" s="149">
        <f t="shared" si="6"/>
        <v>0</v>
      </c>
      <c r="V23" s="149"/>
      <c r="W23" s="149">
        <f t="shared" si="7"/>
        <v>0</v>
      </c>
      <c r="X23" s="149"/>
      <c r="Y23" s="149">
        <f t="shared" si="8"/>
        <v>0</v>
      </c>
      <c r="Z23" s="149"/>
      <c r="AA23" s="149">
        <f t="shared" si="9"/>
        <v>0</v>
      </c>
      <c r="AB23" s="151">
        <f t="shared" si="10"/>
        <v>0</v>
      </c>
      <c r="AC23" s="148"/>
      <c r="AD23" s="149"/>
      <c r="AE23" s="151"/>
      <c r="AF23" s="148">
        <v>1</v>
      </c>
      <c r="AG23" s="149">
        <f t="shared" si="11"/>
        <v>12</v>
      </c>
      <c r="AH23" s="149"/>
      <c r="AI23" s="149">
        <f t="shared" si="12"/>
        <v>0</v>
      </c>
      <c r="AJ23" s="149">
        <v>2</v>
      </c>
      <c r="AK23" s="149">
        <f t="shared" si="13"/>
        <v>6</v>
      </c>
      <c r="AL23" s="149"/>
      <c r="AM23" s="149">
        <f t="shared" si="14"/>
        <v>0</v>
      </c>
      <c r="AN23" s="149"/>
      <c r="AO23" s="149">
        <f t="shared" si="15"/>
        <v>0</v>
      </c>
      <c r="AP23" s="149"/>
      <c r="AQ23" s="149">
        <f t="shared" si="16"/>
        <v>0</v>
      </c>
      <c r="AR23" s="149"/>
      <c r="AS23" s="149">
        <f t="shared" si="17"/>
        <v>0</v>
      </c>
      <c r="AT23" s="149">
        <f t="shared" si="18"/>
        <v>6</v>
      </c>
      <c r="AU23" s="151">
        <f t="shared" si="19"/>
        <v>18</v>
      </c>
      <c r="AV23" s="152">
        <f t="shared" si="20"/>
        <v>114</v>
      </c>
    </row>
    <row r="24" spans="1:48" s="110" customFormat="1">
      <c r="A24" s="148">
        <v>20</v>
      </c>
      <c r="B24" s="143" t="s">
        <v>263</v>
      </c>
      <c r="C24" s="144">
        <v>23511</v>
      </c>
      <c r="D24" s="145" t="s">
        <v>89</v>
      </c>
      <c r="E24" s="146" t="s">
        <v>29</v>
      </c>
      <c r="F24" s="143" t="s">
        <v>249</v>
      </c>
      <c r="G24" s="229">
        <v>7</v>
      </c>
      <c r="H24" s="149">
        <f t="shared" si="0"/>
        <v>42</v>
      </c>
      <c r="I24" s="149"/>
      <c r="J24" s="149">
        <f t="shared" si="1"/>
        <v>0</v>
      </c>
      <c r="K24" s="149">
        <v>20</v>
      </c>
      <c r="L24" s="149">
        <f t="shared" si="2"/>
        <v>44</v>
      </c>
      <c r="M24" s="150"/>
      <c r="N24" s="149">
        <f t="shared" si="21"/>
        <v>0</v>
      </c>
      <c r="O24" s="150">
        <v>5</v>
      </c>
      <c r="P24" s="150">
        <f t="shared" si="3"/>
        <v>10</v>
      </c>
      <c r="Q24" s="150"/>
      <c r="R24" s="150">
        <f t="shared" si="4"/>
        <v>0</v>
      </c>
      <c r="S24" s="151">
        <f t="shared" si="5"/>
        <v>96</v>
      </c>
      <c r="T24" s="148"/>
      <c r="U24" s="149">
        <f t="shared" si="6"/>
        <v>0</v>
      </c>
      <c r="V24" s="149"/>
      <c r="W24" s="149">
        <f t="shared" si="7"/>
        <v>0</v>
      </c>
      <c r="X24" s="149">
        <v>1</v>
      </c>
      <c r="Y24" s="149">
        <f t="shared" si="8"/>
        <v>3</v>
      </c>
      <c r="Z24" s="149"/>
      <c r="AA24" s="149">
        <f t="shared" si="9"/>
        <v>0</v>
      </c>
      <c r="AB24" s="151">
        <f t="shared" si="10"/>
        <v>3</v>
      </c>
      <c r="AC24" s="148"/>
      <c r="AD24" s="149"/>
      <c r="AE24" s="151"/>
      <c r="AF24" s="148">
        <v>1</v>
      </c>
      <c r="AG24" s="149">
        <f t="shared" si="11"/>
        <v>12</v>
      </c>
      <c r="AH24" s="149"/>
      <c r="AI24" s="149">
        <f t="shared" si="12"/>
        <v>0</v>
      </c>
      <c r="AJ24" s="149">
        <v>1</v>
      </c>
      <c r="AK24" s="149">
        <f t="shared" si="13"/>
        <v>3</v>
      </c>
      <c r="AL24" s="149"/>
      <c r="AM24" s="149">
        <f t="shared" si="14"/>
        <v>0</v>
      </c>
      <c r="AN24" s="149"/>
      <c r="AO24" s="149">
        <f t="shared" si="15"/>
        <v>0</v>
      </c>
      <c r="AP24" s="149"/>
      <c r="AQ24" s="149">
        <f t="shared" si="16"/>
        <v>0</v>
      </c>
      <c r="AR24" s="149"/>
      <c r="AS24" s="149">
        <f t="shared" si="17"/>
        <v>0</v>
      </c>
      <c r="AT24" s="149">
        <f t="shared" si="18"/>
        <v>3</v>
      </c>
      <c r="AU24" s="151">
        <f t="shared" si="19"/>
        <v>15</v>
      </c>
      <c r="AV24" s="152">
        <f t="shared" si="20"/>
        <v>114</v>
      </c>
    </row>
    <row r="25" spans="1:48" s="110" customFormat="1">
      <c r="A25" s="148">
        <v>21</v>
      </c>
      <c r="B25" s="143" t="s">
        <v>272</v>
      </c>
      <c r="C25" s="144">
        <v>24779</v>
      </c>
      <c r="D25" s="145" t="s">
        <v>89</v>
      </c>
      <c r="E25" s="146" t="s">
        <v>29</v>
      </c>
      <c r="F25" s="143" t="s">
        <v>249</v>
      </c>
      <c r="G25" s="229">
        <v>7</v>
      </c>
      <c r="H25" s="149">
        <f t="shared" si="0"/>
        <v>42</v>
      </c>
      <c r="I25" s="149"/>
      <c r="J25" s="149">
        <f t="shared" si="1"/>
        <v>0</v>
      </c>
      <c r="K25" s="149">
        <v>20</v>
      </c>
      <c r="L25" s="149">
        <f t="shared" si="2"/>
        <v>44</v>
      </c>
      <c r="M25" s="150"/>
      <c r="N25" s="149">
        <f t="shared" si="21"/>
        <v>0</v>
      </c>
      <c r="O25" s="150">
        <v>5</v>
      </c>
      <c r="P25" s="150">
        <f t="shared" si="3"/>
        <v>10</v>
      </c>
      <c r="Q25" s="150"/>
      <c r="R25" s="150">
        <f t="shared" si="4"/>
        <v>0</v>
      </c>
      <c r="S25" s="151">
        <f t="shared" si="5"/>
        <v>96</v>
      </c>
      <c r="T25" s="148"/>
      <c r="U25" s="149">
        <f t="shared" si="6"/>
        <v>0</v>
      </c>
      <c r="V25" s="149"/>
      <c r="W25" s="149">
        <f t="shared" si="7"/>
        <v>0</v>
      </c>
      <c r="X25" s="149">
        <v>1</v>
      </c>
      <c r="Y25" s="149">
        <f t="shared" si="8"/>
        <v>3</v>
      </c>
      <c r="Z25" s="149"/>
      <c r="AA25" s="149">
        <f t="shared" si="9"/>
        <v>0</v>
      </c>
      <c r="AB25" s="151">
        <f t="shared" si="10"/>
        <v>3</v>
      </c>
      <c r="AC25" s="148"/>
      <c r="AD25" s="149"/>
      <c r="AE25" s="151"/>
      <c r="AF25" s="148">
        <v>1</v>
      </c>
      <c r="AG25" s="149">
        <f t="shared" si="11"/>
        <v>12</v>
      </c>
      <c r="AH25" s="149"/>
      <c r="AI25" s="149">
        <f t="shared" si="12"/>
        <v>0</v>
      </c>
      <c r="AJ25" s="149">
        <v>1</v>
      </c>
      <c r="AK25" s="149">
        <f t="shared" si="13"/>
        <v>3</v>
      </c>
      <c r="AL25" s="149"/>
      <c r="AM25" s="149">
        <f t="shared" si="14"/>
        <v>0</v>
      </c>
      <c r="AN25" s="149"/>
      <c r="AO25" s="149">
        <f t="shared" si="15"/>
        <v>0</v>
      </c>
      <c r="AP25" s="149"/>
      <c r="AQ25" s="149">
        <f t="shared" si="16"/>
        <v>0</v>
      </c>
      <c r="AR25" s="149"/>
      <c r="AS25" s="149">
        <f t="shared" si="17"/>
        <v>0</v>
      </c>
      <c r="AT25" s="149">
        <f t="shared" si="18"/>
        <v>3</v>
      </c>
      <c r="AU25" s="151">
        <f t="shared" si="19"/>
        <v>15</v>
      </c>
      <c r="AV25" s="152">
        <f t="shared" si="20"/>
        <v>114</v>
      </c>
    </row>
    <row r="26" spans="1:48" s="110" customFormat="1">
      <c r="A26" s="148">
        <v>22</v>
      </c>
      <c r="B26" s="143" t="s">
        <v>255</v>
      </c>
      <c r="C26" s="144">
        <v>22532</v>
      </c>
      <c r="D26" s="145" t="s">
        <v>89</v>
      </c>
      <c r="E26" s="146" t="s">
        <v>29</v>
      </c>
      <c r="F26" s="143" t="s">
        <v>249</v>
      </c>
      <c r="G26" s="229">
        <v>9</v>
      </c>
      <c r="H26" s="149">
        <f t="shared" si="0"/>
        <v>54</v>
      </c>
      <c r="I26" s="149"/>
      <c r="J26" s="149">
        <f t="shared" si="1"/>
        <v>0</v>
      </c>
      <c r="K26" s="149">
        <v>15</v>
      </c>
      <c r="L26" s="149">
        <f t="shared" si="2"/>
        <v>34</v>
      </c>
      <c r="M26" s="150"/>
      <c r="N26" s="149">
        <f t="shared" si="21"/>
        <v>0</v>
      </c>
      <c r="O26" s="150">
        <v>5</v>
      </c>
      <c r="P26" s="150">
        <f t="shared" si="3"/>
        <v>10</v>
      </c>
      <c r="Q26" s="150"/>
      <c r="R26" s="150">
        <f t="shared" si="4"/>
        <v>0</v>
      </c>
      <c r="S26" s="151">
        <f t="shared" si="5"/>
        <v>98</v>
      </c>
      <c r="T26" s="148"/>
      <c r="U26" s="149">
        <f t="shared" si="6"/>
        <v>0</v>
      </c>
      <c r="V26" s="149"/>
      <c r="W26" s="149">
        <f t="shared" si="7"/>
        <v>0</v>
      </c>
      <c r="X26" s="149"/>
      <c r="Y26" s="149">
        <f t="shared" si="8"/>
        <v>0</v>
      </c>
      <c r="Z26" s="149"/>
      <c r="AA26" s="149">
        <f t="shared" si="9"/>
        <v>0</v>
      </c>
      <c r="AB26" s="151">
        <f t="shared" si="10"/>
        <v>0</v>
      </c>
      <c r="AC26" s="148"/>
      <c r="AD26" s="149"/>
      <c r="AE26" s="151"/>
      <c r="AF26" s="148">
        <v>1</v>
      </c>
      <c r="AG26" s="149">
        <f t="shared" si="11"/>
        <v>12</v>
      </c>
      <c r="AH26" s="149"/>
      <c r="AI26" s="149">
        <f t="shared" si="12"/>
        <v>0</v>
      </c>
      <c r="AJ26" s="149">
        <v>1</v>
      </c>
      <c r="AK26" s="149">
        <f t="shared" si="13"/>
        <v>3</v>
      </c>
      <c r="AL26" s="149"/>
      <c r="AM26" s="149">
        <f t="shared" si="14"/>
        <v>0</v>
      </c>
      <c r="AN26" s="149"/>
      <c r="AO26" s="149">
        <f t="shared" si="15"/>
        <v>0</v>
      </c>
      <c r="AP26" s="149"/>
      <c r="AQ26" s="149">
        <f t="shared" si="16"/>
        <v>0</v>
      </c>
      <c r="AR26" s="149"/>
      <c r="AS26" s="149">
        <f t="shared" si="17"/>
        <v>0</v>
      </c>
      <c r="AT26" s="149">
        <f t="shared" si="18"/>
        <v>3</v>
      </c>
      <c r="AU26" s="151">
        <f t="shared" si="19"/>
        <v>15</v>
      </c>
      <c r="AV26" s="152">
        <f t="shared" si="20"/>
        <v>113</v>
      </c>
    </row>
    <row r="27" spans="1:48" s="110" customFormat="1">
      <c r="A27" s="148">
        <v>23</v>
      </c>
      <c r="B27" s="143" t="s">
        <v>265</v>
      </c>
      <c r="C27" s="144">
        <v>24305</v>
      </c>
      <c r="D27" s="145" t="s">
        <v>89</v>
      </c>
      <c r="E27" s="146" t="s">
        <v>29</v>
      </c>
      <c r="F27" s="143" t="s">
        <v>249</v>
      </c>
      <c r="G27" s="229">
        <v>7</v>
      </c>
      <c r="H27" s="149">
        <f t="shared" si="0"/>
        <v>42</v>
      </c>
      <c r="I27" s="149"/>
      <c r="J27" s="149">
        <f t="shared" si="1"/>
        <v>0</v>
      </c>
      <c r="K27" s="149">
        <v>18</v>
      </c>
      <c r="L27" s="149">
        <f t="shared" si="2"/>
        <v>40</v>
      </c>
      <c r="M27" s="150"/>
      <c r="N27" s="149">
        <f t="shared" si="21"/>
        <v>0</v>
      </c>
      <c r="O27" s="150">
        <v>5</v>
      </c>
      <c r="P27" s="150">
        <f t="shared" si="3"/>
        <v>10</v>
      </c>
      <c r="Q27" s="150"/>
      <c r="R27" s="150">
        <f t="shared" si="4"/>
        <v>0</v>
      </c>
      <c r="S27" s="151">
        <f t="shared" si="5"/>
        <v>92</v>
      </c>
      <c r="T27" s="148"/>
      <c r="U27" s="149">
        <f t="shared" si="6"/>
        <v>0</v>
      </c>
      <c r="V27" s="149"/>
      <c r="W27" s="149">
        <f t="shared" si="7"/>
        <v>0</v>
      </c>
      <c r="X27" s="149">
        <v>1</v>
      </c>
      <c r="Y27" s="149">
        <f t="shared" si="8"/>
        <v>3</v>
      </c>
      <c r="Z27" s="149"/>
      <c r="AA27" s="149">
        <f t="shared" si="9"/>
        <v>0</v>
      </c>
      <c r="AB27" s="151">
        <f t="shared" si="10"/>
        <v>3</v>
      </c>
      <c r="AC27" s="148"/>
      <c r="AD27" s="149"/>
      <c r="AE27" s="151"/>
      <c r="AF27" s="148">
        <v>1</v>
      </c>
      <c r="AG27" s="149">
        <f t="shared" si="11"/>
        <v>12</v>
      </c>
      <c r="AH27" s="149"/>
      <c r="AI27" s="149">
        <f t="shared" si="12"/>
        <v>0</v>
      </c>
      <c r="AJ27" s="149">
        <v>2</v>
      </c>
      <c r="AK27" s="149">
        <f t="shared" si="13"/>
        <v>6</v>
      </c>
      <c r="AL27" s="149"/>
      <c r="AM27" s="149">
        <f t="shared" si="14"/>
        <v>0</v>
      </c>
      <c r="AN27" s="149"/>
      <c r="AO27" s="149">
        <f t="shared" si="15"/>
        <v>0</v>
      </c>
      <c r="AP27" s="149"/>
      <c r="AQ27" s="149">
        <f t="shared" si="16"/>
        <v>0</v>
      </c>
      <c r="AR27" s="149"/>
      <c r="AS27" s="149">
        <f t="shared" si="17"/>
        <v>0</v>
      </c>
      <c r="AT27" s="149">
        <f t="shared" si="18"/>
        <v>6</v>
      </c>
      <c r="AU27" s="151">
        <f t="shared" si="19"/>
        <v>18</v>
      </c>
      <c r="AV27" s="152">
        <f t="shared" si="20"/>
        <v>113</v>
      </c>
    </row>
    <row r="28" spans="1:48" s="110" customFormat="1">
      <c r="A28" s="148">
        <v>24</v>
      </c>
      <c r="B28" s="143" t="s">
        <v>261</v>
      </c>
      <c r="C28" s="144">
        <v>21983</v>
      </c>
      <c r="D28" s="145" t="s">
        <v>89</v>
      </c>
      <c r="E28" s="146" t="s">
        <v>29</v>
      </c>
      <c r="F28" s="143" t="s">
        <v>249</v>
      </c>
      <c r="G28" s="229">
        <v>7</v>
      </c>
      <c r="H28" s="149">
        <f t="shared" si="0"/>
        <v>42</v>
      </c>
      <c r="I28" s="149"/>
      <c r="J28" s="149">
        <f t="shared" si="1"/>
        <v>0</v>
      </c>
      <c r="K28" s="149">
        <v>20</v>
      </c>
      <c r="L28" s="149">
        <f t="shared" si="2"/>
        <v>44</v>
      </c>
      <c r="M28" s="150"/>
      <c r="N28" s="149">
        <f t="shared" si="21"/>
        <v>0</v>
      </c>
      <c r="O28" s="150">
        <v>5</v>
      </c>
      <c r="P28" s="150">
        <f t="shared" si="3"/>
        <v>10</v>
      </c>
      <c r="Q28" s="150"/>
      <c r="R28" s="150">
        <f t="shared" si="4"/>
        <v>0</v>
      </c>
      <c r="S28" s="151">
        <f t="shared" si="5"/>
        <v>96</v>
      </c>
      <c r="T28" s="148"/>
      <c r="U28" s="149">
        <f t="shared" si="6"/>
        <v>0</v>
      </c>
      <c r="V28" s="149"/>
      <c r="W28" s="149">
        <f t="shared" si="7"/>
        <v>0</v>
      </c>
      <c r="X28" s="149"/>
      <c r="Y28" s="149">
        <f t="shared" si="8"/>
        <v>0</v>
      </c>
      <c r="Z28" s="149"/>
      <c r="AA28" s="149">
        <f t="shared" si="9"/>
        <v>0</v>
      </c>
      <c r="AB28" s="151">
        <f t="shared" si="10"/>
        <v>0</v>
      </c>
      <c r="AC28" s="148"/>
      <c r="AD28" s="149"/>
      <c r="AE28" s="151"/>
      <c r="AF28" s="148">
        <v>1</v>
      </c>
      <c r="AG28" s="149">
        <f t="shared" si="11"/>
        <v>12</v>
      </c>
      <c r="AH28" s="149"/>
      <c r="AI28" s="149">
        <f t="shared" si="12"/>
        <v>0</v>
      </c>
      <c r="AJ28" s="149">
        <v>1</v>
      </c>
      <c r="AK28" s="149">
        <f t="shared" si="13"/>
        <v>3</v>
      </c>
      <c r="AL28" s="149"/>
      <c r="AM28" s="149">
        <f t="shared" si="14"/>
        <v>0</v>
      </c>
      <c r="AN28" s="149"/>
      <c r="AO28" s="149">
        <f t="shared" si="15"/>
        <v>0</v>
      </c>
      <c r="AP28" s="149"/>
      <c r="AQ28" s="149">
        <f t="shared" si="16"/>
        <v>0</v>
      </c>
      <c r="AR28" s="149"/>
      <c r="AS28" s="149">
        <f t="shared" si="17"/>
        <v>0</v>
      </c>
      <c r="AT28" s="149">
        <f t="shared" si="18"/>
        <v>3</v>
      </c>
      <c r="AU28" s="151">
        <f t="shared" si="19"/>
        <v>15</v>
      </c>
      <c r="AV28" s="152">
        <f t="shared" si="20"/>
        <v>111</v>
      </c>
    </row>
    <row r="29" spans="1:48" s="110" customFormat="1">
      <c r="A29" s="148">
        <v>25</v>
      </c>
      <c r="B29" s="143" t="s">
        <v>264</v>
      </c>
      <c r="C29" s="144">
        <v>22221</v>
      </c>
      <c r="D29" s="145" t="s">
        <v>89</v>
      </c>
      <c r="E29" s="146" t="s">
        <v>29</v>
      </c>
      <c r="F29" s="143" t="s">
        <v>249</v>
      </c>
      <c r="G29" s="229">
        <v>9</v>
      </c>
      <c r="H29" s="149">
        <f t="shared" si="0"/>
        <v>54</v>
      </c>
      <c r="I29" s="149"/>
      <c r="J29" s="149">
        <f t="shared" si="1"/>
        <v>0</v>
      </c>
      <c r="K29" s="149">
        <v>14</v>
      </c>
      <c r="L29" s="149">
        <f t="shared" si="2"/>
        <v>32</v>
      </c>
      <c r="M29" s="150"/>
      <c r="N29" s="149">
        <f t="shared" si="21"/>
        <v>0</v>
      </c>
      <c r="O29" s="150">
        <v>5</v>
      </c>
      <c r="P29" s="150">
        <f t="shared" si="3"/>
        <v>10</v>
      </c>
      <c r="Q29" s="150"/>
      <c r="R29" s="150">
        <f t="shared" si="4"/>
        <v>0</v>
      </c>
      <c r="S29" s="151">
        <f t="shared" si="5"/>
        <v>96</v>
      </c>
      <c r="T29" s="148"/>
      <c r="U29" s="149">
        <f t="shared" si="6"/>
        <v>0</v>
      </c>
      <c r="V29" s="149"/>
      <c r="W29" s="149">
        <f t="shared" si="7"/>
        <v>0</v>
      </c>
      <c r="X29" s="149"/>
      <c r="Y29" s="149">
        <f t="shared" si="8"/>
        <v>0</v>
      </c>
      <c r="Z29" s="149"/>
      <c r="AA29" s="149">
        <f t="shared" si="9"/>
        <v>0</v>
      </c>
      <c r="AB29" s="151">
        <f t="shared" si="10"/>
        <v>0</v>
      </c>
      <c r="AC29" s="148"/>
      <c r="AD29" s="149"/>
      <c r="AE29" s="151" t="s">
        <v>124</v>
      </c>
      <c r="AF29" s="148">
        <v>1</v>
      </c>
      <c r="AG29" s="149">
        <f t="shared" si="11"/>
        <v>12</v>
      </c>
      <c r="AH29" s="149"/>
      <c r="AI29" s="149">
        <f t="shared" si="12"/>
        <v>0</v>
      </c>
      <c r="AJ29" s="149">
        <v>1</v>
      </c>
      <c r="AK29" s="149">
        <f t="shared" si="13"/>
        <v>3</v>
      </c>
      <c r="AL29" s="149"/>
      <c r="AM29" s="149">
        <f t="shared" si="14"/>
        <v>0</v>
      </c>
      <c r="AN29" s="149"/>
      <c r="AO29" s="149">
        <f t="shared" si="15"/>
        <v>0</v>
      </c>
      <c r="AP29" s="149"/>
      <c r="AQ29" s="149">
        <f t="shared" si="16"/>
        <v>0</v>
      </c>
      <c r="AR29" s="149"/>
      <c r="AS29" s="149">
        <f t="shared" si="17"/>
        <v>0</v>
      </c>
      <c r="AT29" s="149">
        <f t="shared" si="18"/>
        <v>3</v>
      </c>
      <c r="AU29" s="151">
        <f t="shared" si="19"/>
        <v>15</v>
      </c>
      <c r="AV29" s="152">
        <f t="shared" si="20"/>
        <v>111</v>
      </c>
    </row>
    <row r="30" spans="1:48" s="110" customFormat="1">
      <c r="A30" s="148">
        <v>26</v>
      </c>
      <c r="B30" s="143" t="s">
        <v>262</v>
      </c>
      <c r="C30" s="144">
        <v>20821</v>
      </c>
      <c r="D30" s="145" t="s">
        <v>89</v>
      </c>
      <c r="E30" s="146" t="s">
        <v>29</v>
      </c>
      <c r="F30" s="143" t="s">
        <v>249</v>
      </c>
      <c r="G30" s="229">
        <v>7</v>
      </c>
      <c r="H30" s="149">
        <f t="shared" si="0"/>
        <v>42</v>
      </c>
      <c r="I30" s="149"/>
      <c r="J30" s="149">
        <f t="shared" si="1"/>
        <v>0</v>
      </c>
      <c r="K30" s="149">
        <v>18</v>
      </c>
      <c r="L30" s="149">
        <f t="shared" si="2"/>
        <v>40</v>
      </c>
      <c r="M30" s="150"/>
      <c r="N30" s="149">
        <f t="shared" si="21"/>
        <v>0</v>
      </c>
      <c r="O30" s="150">
        <v>5</v>
      </c>
      <c r="P30" s="150">
        <f t="shared" si="3"/>
        <v>10</v>
      </c>
      <c r="Q30" s="150"/>
      <c r="R30" s="150">
        <f t="shared" si="4"/>
        <v>0</v>
      </c>
      <c r="S30" s="151">
        <f t="shared" si="5"/>
        <v>92</v>
      </c>
      <c r="T30" s="148"/>
      <c r="U30" s="149">
        <f t="shared" si="6"/>
        <v>0</v>
      </c>
      <c r="V30" s="149"/>
      <c r="W30" s="149">
        <f t="shared" si="7"/>
        <v>0</v>
      </c>
      <c r="X30" s="149"/>
      <c r="Y30" s="149">
        <f t="shared" si="8"/>
        <v>0</v>
      </c>
      <c r="Z30" s="149"/>
      <c r="AA30" s="149">
        <f t="shared" si="9"/>
        <v>0</v>
      </c>
      <c r="AB30" s="151">
        <f t="shared" si="10"/>
        <v>0</v>
      </c>
      <c r="AC30" s="148"/>
      <c r="AD30" s="149"/>
      <c r="AE30" s="151"/>
      <c r="AF30" s="148">
        <v>1</v>
      </c>
      <c r="AG30" s="149">
        <f t="shared" si="11"/>
        <v>12</v>
      </c>
      <c r="AH30" s="149"/>
      <c r="AI30" s="149">
        <f t="shared" si="12"/>
        <v>0</v>
      </c>
      <c r="AJ30" s="149">
        <v>1</v>
      </c>
      <c r="AK30" s="149">
        <f t="shared" si="13"/>
        <v>3</v>
      </c>
      <c r="AL30" s="149"/>
      <c r="AM30" s="149">
        <f t="shared" si="14"/>
        <v>0</v>
      </c>
      <c r="AN30" s="149"/>
      <c r="AO30" s="149">
        <f t="shared" si="15"/>
        <v>0</v>
      </c>
      <c r="AP30" s="149"/>
      <c r="AQ30" s="149">
        <f t="shared" si="16"/>
        <v>0</v>
      </c>
      <c r="AR30" s="149"/>
      <c r="AS30" s="149">
        <f t="shared" si="17"/>
        <v>0</v>
      </c>
      <c r="AT30" s="149">
        <f t="shared" si="18"/>
        <v>3</v>
      </c>
      <c r="AU30" s="151">
        <f t="shared" si="19"/>
        <v>15</v>
      </c>
      <c r="AV30" s="152">
        <f t="shared" si="20"/>
        <v>107</v>
      </c>
    </row>
    <row r="31" spans="1:48" s="110" customFormat="1" ht="14.4" thickBot="1">
      <c r="A31" s="148">
        <v>27</v>
      </c>
      <c r="B31" s="153" t="s">
        <v>295</v>
      </c>
      <c r="C31" s="154">
        <v>22472</v>
      </c>
      <c r="D31" s="155" t="s">
        <v>89</v>
      </c>
      <c r="E31" s="156" t="s">
        <v>29</v>
      </c>
      <c r="F31" s="153" t="s">
        <v>249</v>
      </c>
      <c r="G31" s="229">
        <v>8</v>
      </c>
      <c r="H31" s="157">
        <f t="shared" si="0"/>
        <v>48</v>
      </c>
      <c r="I31" s="157"/>
      <c r="J31" s="157">
        <f t="shared" si="1"/>
        <v>0</v>
      </c>
      <c r="K31" s="157">
        <v>15</v>
      </c>
      <c r="L31" s="157">
        <f t="shared" si="2"/>
        <v>34</v>
      </c>
      <c r="M31" s="158"/>
      <c r="N31" s="157">
        <f t="shared" si="21"/>
        <v>0</v>
      </c>
      <c r="O31" s="150">
        <v>5</v>
      </c>
      <c r="P31" s="158">
        <f t="shared" si="3"/>
        <v>10</v>
      </c>
      <c r="Q31" s="158"/>
      <c r="R31" s="158">
        <f t="shared" si="4"/>
        <v>0</v>
      </c>
      <c r="S31" s="159">
        <f t="shared" si="5"/>
        <v>92</v>
      </c>
      <c r="T31" s="160"/>
      <c r="U31" s="157">
        <f t="shared" si="6"/>
        <v>0</v>
      </c>
      <c r="V31" s="157"/>
      <c r="W31" s="157">
        <f t="shared" si="7"/>
        <v>0</v>
      </c>
      <c r="X31" s="157">
        <v>1</v>
      </c>
      <c r="Y31" s="157">
        <f t="shared" si="8"/>
        <v>3</v>
      </c>
      <c r="Z31" s="157"/>
      <c r="AA31" s="157">
        <f t="shared" si="9"/>
        <v>0</v>
      </c>
      <c r="AB31" s="159">
        <f t="shared" si="10"/>
        <v>3</v>
      </c>
      <c r="AC31" s="160"/>
      <c r="AD31" s="157"/>
      <c r="AE31" s="159"/>
      <c r="AF31" s="160">
        <v>1</v>
      </c>
      <c r="AG31" s="157">
        <f t="shared" si="11"/>
        <v>12</v>
      </c>
      <c r="AH31" s="157"/>
      <c r="AI31" s="157">
        <f t="shared" si="12"/>
        <v>0</v>
      </c>
      <c r="AJ31" s="157"/>
      <c r="AK31" s="157">
        <f t="shared" si="13"/>
        <v>0</v>
      </c>
      <c r="AL31" s="157"/>
      <c r="AM31" s="157">
        <f t="shared" si="14"/>
        <v>0</v>
      </c>
      <c r="AN31" s="157"/>
      <c r="AO31" s="157">
        <f t="shared" si="15"/>
        <v>0</v>
      </c>
      <c r="AP31" s="157"/>
      <c r="AQ31" s="157">
        <f t="shared" si="16"/>
        <v>0</v>
      </c>
      <c r="AR31" s="157"/>
      <c r="AS31" s="157">
        <f t="shared" si="17"/>
        <v>0</v>
      </c>
      <c r="AT31" s="157">
        <f t="shared" si="18"/>
        <v>0</v>
      </c>
      <c r="AU31" s="159">
        <f t="shared" si="19"/>
        <v>12</v>
      </c>
      <c r="AV31" s="161">
        <f t="shared" si="20"/>
        <v>107</v>
      </c>
    </row>
    <row r="33" spans="2:2">
      <c r="B33" s="58"/>
    </row>
    <row r="35" spans="2:2">
      <c r="B35" s="58"/>
    </row>
  </sheetData>
  <mergeCells count="9">
    <mergeCell ref="AV3:AV4"/>
    <mergeCell ref="AF3:AU3"/>
    <mergeCell ref="A1:AV1"/>
    <mergeCell ref="A2:AV2"/>
    <mergeCell ref="A3:D3"/>
    <mergeCell ref="C4:D4"/>
    <mergeCell ref="G3:S3"/>
    <mergeCell ref="T3:AB3"/>
    <mergeCell ref="AC3:AE3"/>
  </mergeCells>
  <phoneticPr fontId="0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V26"/>
  <sheetViews>
    <sheetView zoomScale="85" workbookViewId="0">
      <selection activeCell="B26" sqref="B26:AV26"/>
    </sheetView>
  </sheetViews>
  <sheetFormatPr defaultColWidth="9.109375" defaultRowHeight="13.8"/>
  <cols>
    <col min="1" max="1" width="3.5546875" style="1" customWidth="1"/>
    <col min="2" max="2" width="33.44140625" style="1" bestFit="1" customWidth="1"/>
    <col min="3" max="3" width="9" style="7" customWidth="1"/>
    <col min="4" max="4" width="3.44140625" style="1" customWidth="1"/>
    <col min="5" max="5" width="3.5546875" style="4" bestFit="1" customWidth="1"/>
    <col min="6" max="6" width="7.5546875" style="4" bestFit="1" customWidth="1"/>
    <col min="7" max="18" width="4.5546875" style="6" customWidth="1"/>
    <col min="19" max="19" width="4.88671875" style="6" customWidth="1"/>
    <col min="20" max="20" width="5.10937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31" width="3.5546875" style="6" customWidth="1"/>
    <col min="32" max="47" width="5" style="6" customWidth="1"/>
    <col min="48" max="48" width="5.109375" style="6" customWidth="1"/>
    <col min="49" max="16384" width="9.109375" style="1"/>
  </cols>
  <sheetData>
    <row r="1" spans="1:48" ht="30" customHeight="1">
      <c r="A1" s="267" t="s">
        <v>446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299" t="s">
        <v>463</v>
      </c>
      <c r="B3" s="300"/>
      <c r="C3" s="300"/>
      <c r="D3" s="301"/>
      <c r="E3" s="14"/>
      <c r="F3" s="29"/>
      <c r="G3" s="296" t="s">
        <v>6</v>
      </c>
      <c r="H3" s="297"/>
      <c r="I3" s="297"/>
      <c r="J3" s="297"/>
      <c r="K3" s="297"/>
      <c r="L3" s="297"/>
      <c r="M3" s="335"/>
      <c r="N3" s="335"/>
      <c r="O3" s="335"/>
      <c r="P3" s="335"/>
      <c r="Q3" s="335"/>
      <c r="R3" s="335"/>
      <c r="S3" s="298"/>
      <c r="T3" s="296" t="s">
        <v>11</v>
      </c>
      <c r="U3" s="297"/>
      <c r="V3" s="297"/>
      <c r="W3" s="297"/>
      <c r="X3" s="297"/>
      <c r="Y3" s="297"/>
      <c r="Z3" s="297"/>
      <c r="AA3" s="297"/>
      <c r="AB3" s="298"/>
      <c r="AC3" s="336" t="s">
        <v>12</v>
      </c>
      <c r="AD3" s="337"/>
      <c r="AE3" s="338"/>
      <c r="AF3" s="336" t="s">
        <v>23</v>
      </c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8"/>
      <c r="AV3" s="302" t="s">
        <v>24</v>
      </c>
    </row>
    <row r="4" spans="1:48" ht="118.5" customHeight="1">
      <c r="A4" s="16" t="s">
        <v>464</v>
      </c>
      <c r="B4" s="8" t="s">
        <v>0</v>
      </c>
      <c r="C4" s="332" t="s">
        <v>1</v>
      </c>
      <c r="D4" s="333"/>
      <c r="E4" s="9"/>
      <c r="F4" s="30"/>
      <c r="G4" s="18" t="s">
        <v>2</v>
      </c>
      <c r="H4" s="28" t="s">
        <v>3</v>
      </c>
      <c r="I4" s="28" t="s">
        <v>459</v>
      </c>
      <c r="J4" s="28" t="s">
        <v>3</v>
      </c>
      <c r="K4" s="28" t="s">
        <v>4</v>
      </c>
      <c r="L4" s="28" t="s">
        <v>3</v>
      </c>
      <c r="M4" s="28" t="s">
        <v>460</v>
      </c>
      <c r="N4" s="28" t="s">
        <v>3</v>
      </c>
      <c r="O4" s="19" t="s">
        <v>470</v>
      </c>
      <c r="P4" s="28" t="s">
        <v>3</v>
      </c>
      <c r="Q4" s="19" t="s">
        <v>471</v>
      </c>
      <c r="R4" s="28" t="s">
        <v>3</v>
      </c>
      <c r="S4" s="20" t="s">
        <v>5</v>
      </c>
      <c r="T4" s="21" t="s">
        <v>34</v>
      </c>
      <c r="U4" s="19" t="s">
        <v>3</v>
      </c>
      <c r="V4" s="22" t="s">
        <v>7</v>
      </c>
      <c r="W4" s="19" t="s">
        <v>3</v>
      </c>
      <c r="X4" s="23" t="s">
        <v>13</v>
      </c>
      <c r="Y4" s="19" t="s">
        <v>3</v>
      </c>
      <c r="Z4" s="23" t="s">
        <v>14</v>
      </c>
      <c r="AA4" s="19" t="s">
        <v>3</v>
      </c>
      <c r="AB4" s="20" t="s">
        <v>5</v>
      </c>
      <c r="AC4" s="18" t="s">
        <v>8</v>
      </c>
      <c r="AD4" s="19" t="s">
        <v>9</v>
      </c>
      <c r="AE4" s="24" t="s">
        <v>10</v>
      </c>
      <c r="AF4" s="25" t="s">
        <v>15</v>
      </c>
      <c r="AG4" s="19" t="s">
        <v>3</v>
      </c>
      <c r="AH4" s="26" t="s">
        <v>16</v>
      </c>
      <c r="AI4" s="19" t="s">
        <v>3</v>
      </c>
      <c r="AJ4" s="26" t="s">
        <v>17</v>
      </c>
      <c r="AK4" s="19" t="s">
        <v>3</v>
      </c>
      <c r="AL4" s="26" t="s">
        <v>18</v>
      </c>
      <c r="AM4" s="19" t="s">
        <v>3</v>
      </c>
      <c r="AN4" s="26" t="s">
        <v>19</v>
      </c>
      <c r="AO4" s="19" t="s">
        <v>3</v>
      </c>
      <c r="AP4" s="26" t="s">
        <v>20</v>
      </c>
      <c r="AQ4" s="19" t="s">
        <v>3</v>
      </c>
      <c r="AR4" s="26" t="s">
        <v>21</v>
      </c>
      <c r="AS4" s="19" t="s">
        <v>3</v>
      </c>
      <c r="AT4" s="27" t="s">
        <v>25</v>
      </c>
      <c r="AU4" s="20" t="s">
        <v>22</v>
      </c>
      <c r="AV4" s="303"/>
    </row>
    <row r="5" spans="1:48" s="110" customFormat="1">
      <c r="A5" s="148">
        <v>1</v>
      </c>
      <c r="B5" s="134" t="s">
        <v>292</v>
      </c>
      <c r="C5" s="135">
        <v>20352</v>
      </c>
      <c r="D5" s="136" t="s">
        <v>89</v>
      </c>
      <c r="E5" s="182" t="s">
        <v>29</v>
      </c>
      <c r="F5" s="230" t="s">
        <v>273</v>
      </c>
      <c r="G5" s="60">
        <v>9</v>
      </c>
      <c r="H5" s="139">
        <f t="shared" ref="H5:H26" si="0">G5*6</f>
        <v>54</v>
      </c>
      <c r="I5" s="139">
        <v>3</v>
      </c>
      <c r="J5" s="139">
        <f t="shared" ref="J5:J26" si="1">I5*6</f>
        <v>18</v>
      </c>
      <c r="K5" s="139">
        <v>17</v>
      </c>
      <c r="L5" s="139">
        <f t="shared" ref="L5:L26" si="2">IF(K5&gt;4,K5*2+4,K5*3)</f>
        <v>38</v>
      </c>
      <c r="M5" s="59">
        <v>1</v>
      </c>
      <c r="N5" s="139">
        <f t="shared" ref="N5:N26" si="3">IF(M5&gt;4,M5*2+4,M5*3)</f>
        <v>3</v>
      </c>
      <c r="O5" s="59">
        <v>5</v>
      </c>
      <c r="P5" s="59">
        <f t="shared" ref="P5:P26" si="4">O5*2</f>
        <v>10</v>
      </c>
      <c r="Q5" s="59"/>
      <c r="R5" s="59">
        <f t="shared" ref="R5:R26" si="5">Q5*1</f>
        <v>0</v>
      </c>
      <c r="S5" s="140">
        <f t="shared" ref="S5:S26" si="6">H5+J5+L5+N5+P5+R5</f>
        <v>123</v>
      </c>
      <c r="T5" s="60"/>
      <c r="U5" s="139">
        <f t="shared" ref="U5:U26" si="7">IF(T5=0,0,6)</f>
        <v>0</v>
      </c>
      <c r="V5" s="139"/>
      <c r="W5" s="139">
        <f t="shared" ref="W5:W26" si="8">V5*4</f>
        <v>0</v>
      </c>
      <c r="X5" s="139"/>
      <c r="Y5" s="139">
        <f t="shared" ref="Y5:Y26" si="9">X5*3</f>
        <v>0</v>
      </c>
      <c r="Z5" s="139"/>
      <c r="AA5" s="139">
        <f t="shared" ref="AA5:AA26" si="10">IF(Z5=0,0,6)</f>
        <v>0</v>
      </c>
      <c r="AB5" s="140">
        <f t="shared" ref="AB5:AB26" si="11">U5+W5+Y5+AA5</f>
        <v>0</v>
      </c>
      <c r="AC5" s="60"/>
      <c r="AD5" s="139"/>
      <c r="AE5" s="140"/>
      <c r="AF5" s="60">
        <v>1</v>
      </c>
      <c r="AG5" s="139">
        <f t="shared" ref="AG5:AG26" si="12">AF5*12</f>
        <v>12</v>
      </c>
      <c r="AH5" s="139"/>
      <c r="AI5" s="139">
        <f t="shared" ref="AI5:AI26" si="13">AH5*5</f>
        <v>0</v>
      </c>
      <c r="AJ5" s="139">
        <v>1</v>
      </c>
      <c r="AK5" s="139">
        <f t="shared" ref="AK5:AK26" si="14">AJ5*3</f>
        <v>3</v>
      </c>
      <c r="AL5" s="139"/>
      <c r="AM5" s="139">
        <f t="shared" ref="AM5:AM26" si="15">AL5*1</f>
        <v>0</v>
      </c>
      <c r="AN5" s="139"/>
      <c r="AO5" s="139">
        <f t="shared" ref="AO5:AO26" si="16">AN5*5</f>
        <v>0</v>
      </c>
      <c r="AP5" s="139"/>
      <c r="AQ5" s="139">
        <f t="shared" ref="AQ5:AQ26" si="17">AP5*5</f>
        <v>0</v>
      </c>
      <c r="AR5" s="139"/>
      <c r="AS5" s="139">
        <f t="shared" ref="AS5:AS26" si="18">AR5*1</f>
        <v>0</v>
      </c>
      <c r="AT5" s="139">
        <f t="shared" ref="AT5:AT26" si="19">IF(AI5+AK5+AM5+AO5+AQ5+AS5&gt;10,10,AI5+AK5+AM5+AO5+AQ5+AS5)</f>
        <v>3</v>
      </c>
      <c r="AU5" s="140">
        <f t="shared" ref="AU5:AU26" si="20">AG5+AT5</f>
        <v>15</v>
      </c>
      <c r="AV5" s="152">
        <f t="shared" ref="AV5:AV26" si="21">S5+AB5+AU5</f>
        <v>138</v>
      </c>
    </row>
    <row r="6" spans="1:48" s="110" customFormat="1">
      <c r="A6" s="148">
        <v>2</v>
      </c>
      <c r="B6" s="134" t="s">
        <v>287</v>
      </c>
      <c r="C6" s="135">
        <v>21607</v>
      </c>
      <c r="D6" s="136" t="s">
        <v>89</v>
      </c>
      <c r="E6" s="182" t="s">
        <v>29</v>
      </c>
      <c r="F6" s="230" t="s">
        <v>273</v>
      </c>
      <c r="G6" s="60">
        <v>9</v>
      </c>
      <c r="H6" s="139">
        <f t="shared" si="0"/>
        <v>54</v>
      </c>
      <c r="I6" s="139"/>
      <c r="J6" s="139">
        <f t="shared" si="1"/>
        <v>0</v>
      </c>
      <c r="K6" s="139">
        <v>19</v>
      </c>
      <c r="L6" s="139">
        <f t="shared" si="2"/>
        <v>42</v>
      </c>
      <c r="M6" s="59"/>
      <c r="N6" s="139">
        <f t="shared" si="3"/>
        <v>0</v>
      </c>
      <c r="O6" s="59">
        <v>5</v>
      </c>
      <c r="P6" s="59">
        <f t="shared" si="4"/>
        <v>10</v>
      </c>
      <c r="Q6" s="59"/>
      <c r="R6" s="59">
        <f t="shared" si="5"/>
        <v>0</v>
      </c>
      <c r="S6" s="140">
        <f t="shared" si="6"/>
        <v>106</v>
      </c>
      <c r="T6" s="60"/>
      <c r="U6" s="139">
        <f t="shared" si="7"/>
        <v>0</v>
      </c>
      <c r="V6" s="139"/>
      <c r="W6" s="139">
        <f t="shared" si="8"/>
        <v>0</v>
      </c>
      <c r="X6" s="139">
        <v>1</v>
      </c>
      <c r="Y6" s="139">
        <f t="shared" si="9"/>
        <v>3</v>
      </c>
      <c r="Z6" s="139"/>
      <c r="AA6" s="139">
        <f t="shared" si="10"/>
        <v>0</v>
      </c>
      <c r="AB6" s="140">
        <f t="shared" si="11"/>
        <v>3</v>
      </c>
      <c r="AC6" s="60"/>
      <c r="AD6" s="139"/>
      <c r="AE6" s="140"/>
      <c r="AF6" s="60">
        <v>1</v>
      </c>
      <c r="AG6" s="139">
        <f t="shared" si="12"/>
        <v>12</v>
      </c>
      <c r="AH6" s="139"/>
      <c r="AI6" s="139">
        <f t="shared" si="13"/>
        <v>0</v>
      </c>
      <c r="AJ6" s="139">
        <v>2</v>
      </c>
      <c r="AK6" s="139">
        <f t="shared" si="14"/>
        <v>6</v>
      </c>
      <c r="AL6" s="139"/>
      <c r="AM6" s="139">
        <f t="shared" si="15"/>
        <v>0</v>
      </c>
      <c r="AN6" s="139"/>
      <c r="AO6" s="139">
        <f t="shared" si="16"/>
        <v>0</v>
      </c>
      <c r="AP6" s="139"/>
      <c r="AQ6" s="139">
        <f t="shared" si="17"/>
        <v>0</v>
      </c>
      <c r="AR6" s="139"/>
      <c r="AS6" s="139">
        <f t="shared" si="18"/>
        <v>0</v>
      </c>
      <c r="AT6" s="139">
        <f t="shared" si="19"/>
        <v>6</v>
      </c>
      <c r="AU6" s="140">
        <f t="shared" si="20"/>
        <v>18</v>
      </c>
      <c r="AV6" s="152">
        <f t="shared" si="21"/>
        <v>127</v>
      </c>
    </row>
    <row r="7" spans="1:48" s="110" customFormat="1">
      <c r="A7" s="148">
        <v>3</v>
      </c>
      <c r="B7" s="134" t="s">
        <v>428</v>
      </c>
      <c r="C7" s="135">
        <v>20871</v>
      </c>
      <c r="D7" s="136" t="s">
        <v>89</v>
      </c>
      <c r="E7" s="182" t="s">
        <v>29</v>
      </c>
      <c r="F7" s="230" t="s">
        <v>273</v>
      </c>
      <c r="G7" s="60">
        <v>9</v>
      </c>
      <c r="H7" s="139">
        <f t="shared" si="0"/>
        <v>54</v>
      </c>
      <c r="I7" s="139"/>
      <c r="J7" s="139">
        <f t="shared" si="1"/>
        <v>0</v>
      </c>
      <c r="K7" s="139">
        <v>19</v>
      </c>
      <c r="L7" s="139">
        <f t="shared" si="2"/>
        <v>42</v>
      </c>
      <c r="M7" s="59"/>
      <c r="N7" s="139">
        <f t="shared" si="3"/>
        <v>0</v>
      </c>
      <c r="O7" s="59">
        <v>5</v>
      </c>
      <c r="P7" s="59">
        <f t="shared" si="4"/>
        <v>10</v>
      </c>
      <c r="Q7" s="59"/>
      <c r="R7" s="59">
        <f t="shared" si="5"/>
        <v>0</v>
      </c>
      <c r="S7" s="140">
        <f t="shared" si="6"/>
        <v>106</v>
      </c>
      <c r="T7" s="60"/>
      <c r="U7" s="139">
        <f t="shared" si="7"/>
        <v>0</v>
      </c>
      <c r="V7" s="139"/>
      <c r="W7" s="139">
        <f t="shared" si="8"/>
        <v>0</v>
      </c>
      <c r="X7" s="139"/>
      <c r="Y7" s="139">
        <f t="shared" si="9"/>
        <v>0</v>
      </c>
      <c r="Z7" s="139"/>
      <c r="AA7" s="139">
        <f t="shared" si="10"/>
        <v>0</v>
      </c>
      <c r="AB7" s="140">
        <f t="shared" si="11"/>
        <v>0</v>
      </c>
      <c r="AC7" s="60"/>
      <c r="AD7" s="139"/>
      <c r="AE7" s="140" t="s">
        <v>124</v>
      </c>
      <c r="AF7" s="60">
        <v>1</v>
      </c>
      <c r="AG7" s="139">
        <f t="shared" si="12"/>
        <v>12</v>
      </c>
      <c r="AH7" s="139"/>
      <c r="AI7" s="139">
        <f t="shared" si="13"/>
        <v>0</v>
      </c>
      <c r="AJ7" s="139">
        <v>2</v>
      </c>
      <c r="AK7" s="139">
        <f t="shared" si="14"/>
        <v>6</v>
      </c>
      <c r="AL7" s="139"/>
      <c r="AM7" s="139">
        <f t="shared" si="15"/>
        <v>0</v>
      </c>
      <c r="AN7" s="139"/>
      <c r="AO7" s="139">
        <f t="shared" si="16"/>
        <v>0</v>
      </c>
      <c r="AP7" s="139"/>
      <c r="AQ7" s="139">
        <f t="shared" si="17"/>
        <v>0</v>
      </c>
      <c r="AR7" s="139"/>
      <c r="AS7" s="139">
        <f t="shared" si="18"/>
        <v>0</v>
      </c>
      <c r="AT7" s="139">
        <f t="shared" si="19"/>
        <v>6</v>
      </c>
      <c r="AU7" s="140">
        <f t="shared" si="20"/>
        <v>18</v>
      </c>
      <c r="AV7" s="152">
        <f t="shared" si="21"/>
        <v>124</v>
      </c>
    </row>
    <row r="8" spans="1:48" s="110" customFormat="1">
      <c r="A8" s="148">
        <v>4</v>
      </c>
      <c r="B8" s="134" t="s">
        <v>284</v>
      </c>
      <c r="C8" s="135">
        <v>25063</v>
      </c>
      <c r="D8" s="136" t="s">
        <v>89</v>
      </c>
      <c r="E8" s="182" t="s">
        <v>29</v>
      </c>
      <c r="F8" s="230" t="s">
        <v>273</v>
      </c>
      <c r="G8" s="60">
        <v>9</v>
      </c>
      <c r="H8" s="139">
        <f t="shared" si="0"/>
        <v>54</v>
      </c>
      <c r="I8" s="139"/>
      <c r="J8" s="139">
        <f t="shared" si="1"/>
        <v>0</v>
      </c>
      <c r="K8" s="139">
        <v>16</v>
      </c>
      <c r="L8" s="139">
        <f t="shared" si="2"/>
        <v>36</v>
      </c>
      <c r="M8" s="59"/>
      <c r="N8" s="139">
        <f t="shared" si="3"/>
        <v>0</v>
      </c>
      <c r="O8" s="59">
        <v>5</v>
      </c>
      <c r="P8" s="59">
        <f t="shared" si="4"/>
        <v>10</v>
      </c>
      <c r="Q8" s="59"/>
      <c r="R8" s="59">
        <f t="shared" si="5"/>
        <v>0</v>
      </c>
      <c r="S8" s="140">
        <f t="shared" si="6"/>
        <v>100</v>
      </c>
      <c r="T8" s="60"/>
      <c r="U8" s="139">
        <f t="shared" si="7"/>
        <v>0</v>
      </c>
      <c r="V8" s="139"/>
      <c r="W8" s="139">
        <f t="shared" si="8"/>
        <v>0</v>
      </c>
      <c r="X8" s="139">
        <v>2</v>
      </c>
      <c r="Y8" s="139">
        <f t="shared" si="9"/>
        <v>6</v>
      </c>
      <c r="Z8" s="139"/>
      <c r="AA8" s="139">
        <f t="shared" si="10"/>
        <v>0</v>
      </c>
      <c r="AB8" s="140">
        <f t="shared" si="11"/>
        <v>6</v>
      </c>
      <c r="AC8" s="60"/>
      <c r="AD8" s="139"/>
      <c r="AE8" s="140"/>
      <c r="AF8" s="60">
        <v>1</v>
      </c>
      <c r="AG8" s="139">
        <f t="shared" si="12"/>
        <v>12</v>
      </c>
      <c r="AH8" s="139"/>
      <c r="AI8" s="139">
        <f t="shared" si="13"/>
        <v>0</v>
      </c>
      <c r="AJ8" s="139">
        <v>2</v>
      </c>
      <c r="AK8" s="139">
        <f t="shared" si="14"/>
        <v>6</v>
      </c>
      <c r="AL8" s="139"/>
      <c r="AM8" s="139">
        <f t="shared" si="15"/>
        <v>0</v>
      </c>
      <c r="AN8" s="139"/>
      <c r="AO8" s="139">
        <f t="shared" si="16"/>
        <v>0</v>
      </c>
      <c r="AP8" s="139"/>
      <c r="AQ8" s="139">
        <f t="shared" si="17"/>
        <v>0</v>
      </c>
      <c r="AR8" s="139"/>
      <c r="AS8" s="139">
        <f t="shared" si="18"/>
        <v>0</v>
      </c>
      <c r="AT8" s="139">
        <f t="shared" si="19"/>
        <v>6</v>
      </c>
      <c r="AU8" s="140">
        <f t="shared" si="20"/>
        <v>18</v>
      </c>
      <c r="AV8" s="152">
        <f t="shared" si="21"/>
        <v>124</v>
      </c>
    </row>
    <row r="9" spans="1:48" s="110" customFormat="1">
      <c r="A9" s="148">
        <v>5</v>
      </c>
      <c r="B9" s="134" t="s">
        <v>289</v>
      </c>
      <c r="C9" s="135">
        <v>23528</v>
      </c>
      <c r="D9" s="136" t="s">
        <v>89</v>
      </c>
      <c r="E9" s="182" t="s">
        <v>29</v>
      </c>
      <c r="F9" s="230" t="s">
        <v>273</v>
      </c>
      <c r="G9" s="60">
        <v>9</v>
      </c>
      <c r="H9" s="139">
        <f t="shared" si="0"/>
        <v>54</v>
      </c>
      <c r="I9" s="139"/>
      <c r="J9" s="139">
        <f t="shared" si="1"/>
        <v>0</v>
      </c>
      <c r="K9" s="139">
        <v>20</v>
      </c>
      <c r="L9" s="139">
        <f t="shared" si="2"/>
        <v>44</v>
      </c>
      <c r="M9" s="59"/>
      <c r="N9" s="139">
        <f t="shared" si="3"/>
        <v>0</v>
      </c>
      <c r="O9" s="59">
        <v>5</v>
      </c>
      <c r="P9" s="59">
        <f t="shared" si="4"/>
        <v>10</v>
      </c>
      <c r="Q9" s="59"/>
      <c r="R9" s="59">
        <f t="shared" si="5"/>
        <v>0</v>
      </c>
      <c r="S9" s="140">
        <f t="shared" si="6"/>
        <v>108</v>
      </c>
      <c r="T9" s="60"/>
      <c r="U9" s="139">
        <f t="shared" si="7"/>
        <v>0</v>
      </c>
      <c r="V9" s="139"/>
      <c r="W9" s="139">
        <f t="shared" si="8"/>
        <v>0</v>
      </c>
      <c r="X9" s="139"/>
      <c r="Y9" s="139">
        <f t="shared" si="9"/>
        <v>0</v>
      </c>
      <c r="Z9" s="139"/>
      <c r="AA9" s="139">
        <f t="shared" si="10"/>
        <v>0</v>
      </c>
      <c r="AB9" s="140">
        <f t="shared" si="11"/>
        <v>0</v>
      </c>
      <c r="AC9" s="60"/>
      <c r="AD9" s="139"/>
      <c r="AE9" s="140"/>
      <c r="AF9" s="60">
        <v>1</v>
      </c>
      <c r="AG9" s="139">
        <f t="shared" si="12"/>
        <v>12</v>
      </c>
      <c r="AH9" s="139"/>
      <c r="AI9" s="139">
        <f t="shared" si="13"/>
        <v>0</v>
      </c>
      <c r="AJ9" s="139">
        <v>1</v>
      </c>
      <c r="AK9" s="139">
        <f t="shared" si="14"/>
        <v>3</v>
      </c>
      <c r="AL9" s="139"/>
      <c r="AM9" s="139">
        <f t="shared" si="15"/>
        <v>0</v>
      </c>
      <c r="AN9" s="139"/>
      <c r="AO9" s="139">
        <f t="shared" si="16"/>
        <v>0</v>
      </c>
      <c r="AP9" s="139"/>
      <c r="AQ9" s="139">
        <f t="shared" si="17"/>
        <v>0</v>
      </c>
      <c r="AR9" s="139"/>
      <c r="AS9" s="139">
        <f t="shared" si="18"/>
        <v>0</v>
      </c>
      <c r="AT9" s="139">
        <f t="shared" si="19"/>
        <v>3</v>
      </c>
      <c r="AU9" s="140">
        <f t="shared" si="20"/>
        <v>15</v>
      </c>
      <c r="AV9" s="152">
        <f t="shared" si="21"/>
        <v>123</v>
      </c>
    </row>
    <row r="10" spans="1:48" s="110" customFormat="1">
      <c r="A10" s="148">
        <v>6</v>
      </c>
      <c r="B10" s="134" t="s">
        <v>283</v>
      </c>
      <c r="C10" s="135">
        <v>24652</v>
      </c>
      <c r="D10" s="136" t="s">
        <v>89</v>
      </c>
      <c r="E10" s="182" t="s">
        <v>29</v>
      </c>
      <c r="F10" s="230" t="s">
        <v>273</v>
      </c>
      <c r="G10" s="60">
        <v>9</v>
      </c>
      <c r="H10" s="139">
        <f t="shared" si="0"/>
        <v>54</v>
      </c>
      <c r="I10" s="139"/>
      <c r="J10" s="139">
        <f t="shared" si="1"/>
        <v>0</v>
      </c>
      <c r="K10" s="139">
        <v>18</v>
      </c>
      <c r="L10" s="139">
        <f t="shared" si="2"/>
        <v>40</v>
      </c>
      <c r="M10" s="59"/>
      <c r="N10" s="139">
        <f t="shared" si="3"/>
        <v>0</v>
      </c>
      <c r="O10" s="59">
        <v>5</v>
      </c>
      <c r="P10" s="59">
        <f t="shared" si="4"/>
        <v>10</v>
      </c>
      <c r="Q10" s="59"/>
      <c r="R10" s="59">
        <f t="shared" si="5"/>
        <v>0</v>
      </c>
      <c r="S10" s="140">
        <f t="shared" si="6"/>
        <v>104</v>
      </c>
      <c r="T10" s="60"/>
      <c r="U10" s="139">
        <f t="shared" si="7"/>
        <v>0</v>
      </c>
      <c r="V10" s="139"/>
      <c r="W10" s="139">
        <f t="shared" si="8"/>
        <v>0</v>
      </c>
      <c r="X10" s="139">
        <v>1</v>
      </c>
      <c r="Y10" s="139">
        <f t="shared" si="9"/>
        <v>3</v>
      </c>
      <c r="Z10" s="139"/>
      <c r="AA10" s="139">
        <f t="shared" si="10"/>
        <v>0</v>
      </c>
      <c r="AB10" s="140">
        <f t="shared" si="11"/>
        <v>3</v>
      </c>
      <c r="AC10" s="60"/>
      <c r="AD10" s="139"/>
      <c r="AE10" s="140"/>
      <c r="AF10" s="60">
        <v>1</v>
      </c>
      <c r="AG10" s="139">
        <f t="shared" si="12"/>
        <v>12</v>
      </c>
      <c r="AH10" s="139"/>
      <c r="AI10" s="139">
        <f t="shared" si="13"/>
        <v>0</v>
      </c>
      <c r="AJ10" s="139">
        <v>1</v>
      </c>
      <c r="AK10" s="139">
        <f t="shared" si="14"/>
        <v>3</v>
      </c>
      <c r="AL10" s="139"/>
      <c r="AM10" s="139">
        <f t="shared" si="15"/>
        <v>0</v>
      </c>
      <c r="AN10" s="139"/>
      <c r="AO10" s="139">
        <f t="shared" si="16"/>
        <v>0</v>
      </c>
      <c r="AP10" s="139"/>
      <c r="AQ10" s="139">
        <f t="shared" si="17"/>
        <v>0</v>
      </c>
      <c r="AR10" s="139"/>
      <c r="AS10" s="139">
        <f t="shared" si="18"/>
        <v>0</v>
      </c>
      <c r="AT10" s="139">
        <f t="shared" si="19"/>
        <v>3</v>
      </c>
      <c r="AU10" s="140">
        <f t="shared" si="20"/>
        <v>15</v>
      </c>
      <c r="AV10" s="152">
        <f t="shared" si="21"/>
        <v>122</v>
      </c>
    </row>
    <row r="11" spans="1:48" s="110" customFormat="1">
      <c r="A11" s="148">
        <v>7</v>
      </c>
      <c r="B11" s="134" t="s">
        <v>277</v>
      </c>
      <c r="C11" s="135">
        <v>19117</v>
      </c>
      <c r="D11" s="136" t="s">
        <v>89</v>
      </c>
      <c r="E11" s="182" t="s">
        <v>29</v>
      </c>
      <c r="F11" s="230" t="s">
        <v>273</v>
      </c>
      <c r="G11" s="60">
        <v>9</v>
      </c>
      <c r="H11" s="139">
        <f t="shared" si="0"/>
        <v>54</v>
      </c>
      <c r="I11" s="139"/>
      <c r="J11" s="139">
        <f t="shared" si="1"/>
        <v>0</v>
      </c>
      <c r="K11" s="139">
        <v>19</v>
      </c>
      <c r="L11" s="139">
        <f t="shared" si="2"/>
        <v>42</v>
      </c>
      <c r="M11" s="59"/>
      <c r="N11" s="139">
        <f t="shared" si="3"/>
        <v>0</v>
      </c>
      <c r="O11" s="59">
        <v>5</v>
      </c>
      <c r="P11" s="59">
        <f t="shared" si="4"/>
        <v>10</v>
      </c>
      <c r="Q11" s="59"/>
      <c r="R11" s="59">
        <f t="shared" si="5"/>
        <v>0</v>
      </c>
      <c r="S11" s="140">
        <f t="shared" si="6"/>
        <v>106</v>
      </c>
      <c r="T11" s="60"/>
      <c r="U11" s="139">
        <f t="shared" si="7"/>
        <v>0</v>
      </c>
      <c r="V11" s="139"/>
      <c r="W11" s="139">
        <f t="shared" si="8"/>
        <v>0</v>
      </c>
      <c r="X11" s="139"/>
      <c r="Y11" s="139">
        <f t="shared" si="9"/>
        <v>0</v>
      </c>
      <c r="Z11" s="139"/>
      <c r="AA11" s="139">
        <f t="shared" si="10"/>
        <v>0</v>
      </c>
      <c r="AB11" s="140">
        <f t="shared" si="11"/>
        <v>0</v>
      </c>
      <c r="AC11" s="60"/>
      <c r="AD11" s="139"/>
      <c r="AE11" s="140"/>
      <c r="AF11" s="60">
        <v>1</v>
      </c>
      <c r="AG11" s="139">
        <f t="shared" si="12"/>
        <v>12</v>
      </c>
      <c r="AH11" s="139"/>
      <c r="AI11" s="139">
        <f t="shared" si="13"/>
        <v>0</v>
      </c>
      <c r="AJ11" s="139">
        <v>1</v>
      </c>
      <c r="AK11" s="139">
        <f t="shared" si="14"/>
        <v>3</v>
      </c>
      <c r="AL11" s="139"/>
      <c r="AM11" s="139">
        <f t="shared" si="15"/>
        <v>0</v>
      </c>
      <c r="AN11" s="139"/>
      <c r="AO11" s="139">
        <f t="shared" si="16"/>
        <v>0</v>
      </c>
      <c r="AP11" s="139"/>
      <c r="AQ11" s="139">
        <f t="shared" si="17"/>
        <v>0</v>
      </c>
      <c r="AR11" s="139"/>
      <c r="AS11" s="139">
        <f t="shared" si="18"/>
        <v>0</v>
      </c>
      <c r="AT11" s="139">
        <f t="shared" si="19"/>
        <v>3</v>
      </c>
      <c r="AU11" s="140">
        <f t="shared" si="20"/>
        <v>15</v>
      </c>
      <c r="AV11" s="152">
        <f t="shared" si="21"/>
        <v>121</v>
      </c>
    </row>
    <row r="12" spans="1:48" s="110" customFormat="1">
      <c r="A12" s="148">
        <v>8</v>
      </c>
      <c r="B12" s="134" t="s">
        <v>294</v>
      </c>
      <c r="C12" s="135">
        <v>22201</v>
      </c>
      <c r="D12" s="136" t="s">
        <v>89</v>
      </c>
      <c r="E12" s="182" t="s">
        <v>29</v>
      </c>
      <c r="F12" s="230" t="s">
        <v>273</v>
      </c>
      <c r="G12" s="60">
        <v>7</v>
      </c>
      <c r="H12" s="139">
        <f t="shared" si="0"/>
        <v>42</v>
      </c>
      <c r="I12" s="139"/>
      <c r="J12" s="139">
        <f t="shared" si="1"/>
        <v>0</v>
      </c>
      <c r="K12" s="139">
        <v>19</v>
      </c>
      <c r="L12" s="139">
        <f t="shared" si="2"/>
        <v>42</v>
      </c>
      <c r="M12" s="59">
        <v>3</v>
      </c>
      <c r="N12" s="139">
        <f t="shared" si="3"/>
        <v>9</v>
      </c>
      <c r="O12" s="59">
        <v>5</v>
      </c>
      <c r="P12" s="59">
        <f t="shared" si="4"/>
        <v>10</v>
      </c>
      <c r="Q12" s="59"/>
      <c r="R12" s="59">
        <f t="shared" si="5"/>
        <v>0</v>
      </c>
      <c r="S12" s="140">
        <f t="shared" si="6"/>
        <v>103</v>
      </c>
      <c r="T12" s="60"/>
      <c r="U12" s="139">
        <f t="shared" si="7"/>
        <v>0</v>
      </c>
      <c r="V12" s="139"/>
      <c r="W12" s="139">
        <f t="shared" si="8"/>
        <v>0</v>
      </c>
      <c r="X12" s="139">
        <v>1</v>
      </c>
      <c r="Y12" s="139">
        <f t="shared" si="9"/>
        <v>3</v>
      </c>
      <c r="Z12" s="139"/>
      <c r="AA12" s="139">
        <f t="shared" si="10"/>
        <v>0</v>
      </c>
      <c r="AB12" s="140">
        <f t="shared" si="11"/>
        <v>3</v>
      </c>
      <c r="AC12" s="60"/>
      <c r="AD12" s="139"/>
      <c r="AE12" s="140"/>
      <c r="AF12" s="60">
        <v>1</v>
      </c>
      <c r="AG12" s="139">
        <f t="shared" si="12"/>
        <v>12</v>
      </c>
      <c r="AH12" s="139"/>
      <c r="AI12" s="139">
        <f t="shared" si="13"/>
        <v>0</v>
      </c>
      <c r="AJ12" s="139">
        <v>1</v>
      </c>
      <c r="AK12" s="139">
        <f t="shared" si="14"/>
        <v>3</v>
      </c>
      <c r="AL12" s="139"/>
      <c r="AM12" s="139">
        <f t="shared" si="15"/>
        <v>0</v>
      </c>
      <c r="AN12" s="139"/>
      <c r="AO12" s="139">
        <f t="shared" si="16"/>
        <v>0</v>
      </c>
      <c r="AP12" s="139"/>
      <c r="AQ12" s="139">
        <f t="shared" si="17"/>
        <v>0</v>
      </c>
      <c r="AR12" s="139"/>
      <c r="AS12" s="139">
        <f t="shared" si="18"/>
        <v>0</v>
      </c>
      <c r="AT12" s="139">
        <f t="shared" si="19"/>
        <v>3</v>
      </c>
      <c r="AU12" s="140">
        <f t="shared" si="20"/>
        <v>15</v>
      </c>
      <c r="AV12" s="152">
        <f t="shared" si="21"/>
        <v>121</v>
      </c>
    </row>
    <row r="13" spans="1:48" s="110" customFormat="1">
      <c r="A13" s="148">
        <v>9</v>
      </c>
      <c r="B13" s="134" t="s">
        <v>427</v>
      </c>
      <c r="C13" s="135">
        <v>21700</v>
      </c>
      <c r="D13" s="136" t="s">
        <v>42</v>
      </c>
      <c r="E13" s="182" t="s">
        <v>29</v>
      </c>
      <c r="F13" s="230" t="s">
        <v>273</v>
      </c>
      <c r="G13" s="60">
        <v>9</v>
      </c>
      <c r="H13" s="139">
        <f t="shared" si="0"/>
        <v>54</v>
      </c>
      <c r="I13" s="139"/>
      <c r="J13" s="139">
        <f t="shared" si="1"/>
        <v>0</v>
      </c>
      <c r="K13" s="139">
        <v>17</v>
      </c>
      <c r="L13" s="139">
        <f t="shared" si="2"/>
        <v>38</v>
      </c>
      <c r="M13" s="59"/>
      <c r="N13" s="139">
        <f t="shared" si="3"/>
        <v>0</v>
      </c>
      <c r="O13" s="59">
        <v>5</v>
      </c>
      <c r="P13" s="59">
        <f t="shared" si="4"/>
        <v>10</v>
      </c>
      <c r="Q13" s="59"/>
      <c r="R13" s="59">
        <f t="shared" si="5"/>
        <v>0</v>
      </c>
      <c r="S13" s="140">
        <f t="shared" si="6"/>
        <v>102</v>
      </c>
      <c r="T13" s="60"/>
      <c r="U13" s="139">
        <f t="shared" si="7"/>
        <v>0</v>
      </c>
      <c r="V13" s="139"/>
      <c r="W13" s="139">
        <f t="shared" si="8"/>
        <v>0</v>
      </c>
      <c r="X13" s="139"/>
      <c r="Y13" s="139">
        <f t="shared" si="9"/>
        <v>0</v>
      </c>
      <c r="Z13" s="139"/>
      <c r="AA13" s="139">
        <f t="shared" si="10"/>
        <v>0</v>
      </c>
      <c r="AB13" s="140">
        <f t="shared" si="11"/>
        <v>0</v>
      </c>
      <c r="AC13" s="60"/>
      <c r="AD13" s="139"/>
      <c r="AE13" s="140"/>
      <c r="AF13" s="60">
        <v>1</v>
      </c>
      <c r="AG13" s="139">
        <f t="shared" si="12"/>
        <v>12</v>
      </c>
      <c r="AH13" s="139"/>
      <c r="AI13" s="139">
        <f t="shared" si="13"/>
        <v>0</v>
      </c>
      <c r="AJ13" s="139">
        <v>2</v>
      </c>
      <c r="AK13" s="139">
        <f t="shared" si="14"/>
        <v>6</v>
      </c>
      <c r="AL13" s="139"/>
      <c r="AM13" s="139">
        <f t="shared" si="15"/>
        <v>0</v>
      </c>
      <c r="AN13" s="139"/>
      <c r="AO13" s="139">
        <f t="shared" si="16"/>
        <v>0</v>
      </c>
      <c r="AP13" s="139"/>
      <c r="AQ13" s="139">
        <f t="shared" si="17"/>
        <v>0</v>
      </c>
      <c r="AR13" s="139"/>
      <c r="AS13" s="139">
        <f t="shared" si="18"/>
        <v>0</v>
      </c>
      <c r="AT13" s="139">
        <f t="shared" si="19"/>
        <v>6</v>
      </c>
      <c r="AU13" s="140">
        <f t="shared" si="20"/>
        <v>18</v>
      </c>
      <c r="AV13" s="152">
        <f t="shared" si="21"/>
        <v>120</v>
      </c>
    </row>
    <row r="14" spans="1:48" s="110" customFormat="1">
      <c r="A14" s="148">
        <v>10</v>
      </c>
      <c r="B14" s="134" t="s">
        <v>280</v>
      </c>
      <c r="C14" s="135">
        <v>22157</v>
      </c>
      <c r="D14" s="136" t="s">
        <v>89</v>
      </c>
      <c r="E14" s="182" t="s">
        <v>29</v>
      </c>
      <c r="F14" s="230" t="s">
        <v>273</v>
      </c>
      <c r="G14" s="60">
        <v>9</v>
      </c>
      <c r="H14" s="139">
        <f t="shared" si="0"/>
        <v>54</v>
      </c>
      <c r="I14" s="139"/>
      <c r="J14" s="139">
        <f t="shared" si="1"/>
        <v>0</v>
      </c>
      <c r="K14" s="139">
        <v>17</v>
      </c>
      <c r="L14" s="139">
        <f t="shared" si="2"/>
        <v>38</v>
      </c>
      <c r="M14" s="59"/>
      <c r="N14" s="139">
        <f t="shared" si="3"/>
        <v>0</v>
      </c>
      <c r="O14" s="59">
        <v>5</v>
      </c>
      <c r="P14" s="59">
        <f t="shared" si="4"/>
        <v>10</v>
      </c>
      <c r="Q14" s="59"/>
      <c r="R14" s="59">
        <f t="shared" si="5"/>
        <v>0</v>
      </c>
      <c r="S14" s="140">
        <f t="shared" si="6"/>
        <v>102</v>
      </c>
      <c r="T14" s="60"/>
      <c r="U14" s="139">
        <f t="shared" si="7"/>
        <v>0</v>
      </c>
      <c r="V14" s="139"/>
      <c r="W14" s="139">
        <f t="shared" si="8"/>
        <v>0</v>
      </c>
      <c r="X14" s="139"/>
      <c r="Y14" s="139">
        <f t="shared" si="9"/>
        <v>0</v>
      </c>
      <c r="Z14" s="139"/>
      <c r="AA14" s="139">
        <f t="shared" si="10"/>
        <v>0</v>
      </c>
      <c r="AB14" s="140">
        <f t="shared" si="11"/>
        <v>0</v>
      </c>
      <c r="AC14" s="60"/>
      <c r="AD14" s="139"/>
      <c r="AE14" s="140"/>
      <c r="AF14" s="60">
        <v>1</v>
      </c>
      <c r="AG14" s="139">
        <f t="shared" si="12"/>
        <v>12</v>
      </c>
      <c r="AH14" s="139"/>
      <c r="AI14" s="139">
        <f t="shared" si="13"/>
        <v>0</v>
      </c>
      <c r="AJ14" s="139">
        <v>2</v>
      </c>
      <c r="AK14" s="139">
        <f t="shared" si="14"/>
        <v>6</v>
      </c>
      <c r="AL14" s="139"/>
      <c r="AM14" s="139">
        <f t="shared" si="15"/>
        <v>0</v>
      </c>
      <c r="AN14" s="139"/>
      <c r="AO14" s="139">
        <f t="shared" si="16"/>
        <v>0</v>
      </c>
      <c r="AP14" s="139"/>
      <c r="AQ14" s="139">
        <f t="shared" si="17"/>
        <v>0</v>
      </c>
      <c r="AR14" s="139"/>
      <c r="AS14" s="139">
        <f t="shared" si="18"/>
        <v>0</v>
      </c>
      <c r="AT14" s="139">
        <f t="shared" si="19"/>
        <v>6</v>
      </c>
      <c r="AU14" s="140">
        <f t="shared" si="20"/>
        <v>18</v>
      </c>
      <c r="AV14" s="152">
        <f t="shared" si="21"/>
        <v>120</v>
      </c>
    </row>
    <row r="15" spans="1:48" s="110" customFormat="1">
      <c r="A15" s="148">
        <v>11</v>
      </c>
      <c r="B15" s="134" t="s">
        <v>293</v>
      </c>
      <c r="C15" s="135">
        <v>22904</v>
      </c>
      <c r="D15" s="136" t="s">
        <v>89</v>
      </c>
      <c r="E15" s="182" t="s">
        <v>29</v>
      </c>
      <c r="F15" s="230" t="s">
        <v>273</v>
      </c>
      <c r="G15" s="60">
        <v>9</v>
      </c>
      <c r="H15" s="139">
        <f t="shared" si="0"/>
        <v>54</v>
      </c>
      <c r="I15" s="139"/>
      <c r="J15" s="139">
        <f t="shared" si="1"/>
        <v>0</v>
      </c>
      <c r="K15" s="139">
        <v>17</v>
      </c>
      <c r="L15" s="139">
        <f t="shared" si="2"/>
        <v>38</v>
      </c>
      <c r="M15" s="59">
        <v>1</v>
      </c>
      <c r="N15" s="139">
        <f t="shared" si="3"/>
        <v>3</v>
      </c>
      <c r="O15" s="59">
        <v>5</v>
      </c>
      <c r="P15" s="59">
        <f t="shared" si="4"/>
        <v>10</v>
      </c>
      <c r="Q15" s="59"/>
      <c r="R15" s="59">
        <f t="shared" si="5"/>
        <v>0</v>
      </c>
      <c r="S15" s="140">
        <f t="shared" si="6"/>
        <v>105</v>
      </c>
      <c r="T15" s="60"/>
      <c r="U15" s="139">
        <f t="shared" si="7"/>
        <v>0</v>
      </c>
      <c r="V15" s="139"/>
      <c r="W15" s="139">
        <f t="shared" si="8"/>
        <v>0</v>
      </c>
      <c r="X15" s="139"/>
      <c r="Y15" s="139">
        <f t="shared" si="9"/>
        <v>0</v>
      </c>
      <c r="Z15" s="139"/>
      <c r="AA15" s="139">
        <f t="shared" si="10"/>
        <v>0</v>
      </c>
      <c r="AB15" s="140">
        <f t="shared" si="11"/>
        <v>0</v>
      </c>
      <c r="AC15" s="60"/>
      <c r="AD15" s="139"/>
      <c r="AE15" s="140"/>
      <c r="AF15" s="60">
        <v>1</v>
      </c>
      <c r="AG15" s="139">
        <f t="shared" si="12"/>
        <v>12</v>
      </c>
      <c r="AH15" s="139"/>
      <c r="AI15" s="139">
        <f t="shared" si="13"/>
        <v>0</v>
      </c>
      <c r="AJ15" s="139">
        <v>1</v>
      </c>
      <c r="AK15" s="139">
        <f t="shared" si="14"/>
        <v>3</v>
      </c>
      <c r="AL15" s="139"/>
      <c r="AM15" s="139">
        <f t="shared" si="15"/>
        <v>0</v>
      </c>
      <c r="AN15" s="139"/>
      <c r="AO15" s="139">
        <f t="shared" si="16"/>
        <v>0</v>
      </c>
      <c r="AP15" s="139"/>
      <c r="AQ15" s="139">
        <f t="shared" si="17"/>
        <v>0</v>
      </c>
      <c r="AR15" s="139"/>
      <c r="AS15" s="139">
        <f t="shared" si="18"/>
        <v>0</v>
      </c>
      <c r="AT15" s="139">
        <f t="shared" si="19"/>
        <v>3</v>
      </c>
      <c r="AU15" s="140">
        <f t="shared" si="20"/>
        <v>15</v>
      </c>
      <c r="AV15" s="152">
        <f t="shared" si="21"/>
        <v>120</v>
      </c>
    </row>
    <row r="16" spans="1:48" s="110" customFormat="1" ht="15" customHeight="1">
      <c r="A16" s="148">
        <v>12</v>
      </c>
      <c r="B16" s="134" t="s">
        <v>286</v>
      </c>
      <c r="C16" s="135">
        <v>22972</v>
      </c>
      <c r="D16" s="136" t="s">
        <v>89</v>
      </c>
      <c r="E16" s="182" t="s">
        <v>29</v>
      </c>
      <c r="F16" s="230" t="s">
        <v>273</v>
      </c>
      <c r="G16" s="60">
        <v>9</v>
      </c>
      <c r="H16" s="139">
        <f t="shared" si="0"/>
        <v>54</v>
      </c>
      <c r="I16" s="139"/>
      <c r="J16" s="139">
        <f t="shared" si="1"/>
        <v>0</v>
      </c>
      <c r="K16" s="139">
        <v>17</v>
      </c>
      <c r="L16" s="139">
        <f t="shared" si="2"/>
        <v>38</v>
      </c>
      <c r="M16" s="59"/>
      <c r="N16" s="139">
        <f t="shared" si="3"/>
        <v>0</v>
      </c>
      <c r="O16" s="59">
        <v>5</v>
      </c>
      <c r="P16" s="59">
        <f t="shared" si="4"/>
        <v>10</v>
      </c>
      <c r="Q16" s="59"/>
      <c r="R16" s="59">
        <f t="shared" si="5"/>
        <v>0</v>
      </c>
      <c r="S16" s="140">
        <f t="shared" si="6"/>
        <v>102</v>
      </c>
      <c r="T16" s="60"/>
      <c r="U16" s="139">
        <f t="shared" si="7"/>
        <v>0</v>
      </c>
      <c r="V16" s="139"/>
      <c r="W16" s="139">
        <f t="shared" si="8"/>
        <v>0</v>
      </c>
      <c r="X16" s="139">
        <v>1</v>
      </c>
      <c r="Y16" s="139">
        <f t="shared" si="9"/>
        <v>3</v>
      </c>
      <c r="Z16" s="139"/>
      <c r="AA16" s="139">
        <f t="shared" si="10"/>
        <v>0</v>
      </c>
      <c r="AB16" s="140">
        <f t="shared" si="11"/>
        <v>3</v>
      </c>
      <c r="AC16" s="60"/>
      <c r="AD16" s="139"/>
      <c r="AE16" s="140"/>
      <c r="AF16" s="60">
        <v>1</v>
      </c>
      <c r="AG16" s="139">
        <f t="shared" si="12"/>
        <v>12</v>
      </c>
      <c r="AH16" s="139"/>
      <c r="AI16" s="139">
        <f t="shared" si="13"/>
        <v>0</v>
      </c>
      <c r="AJ16" s="139">
        <v>1</v>
      </c>
      <c r="AK16" s="139">
        <f t="shared" si="14"/>
        <v>3</v>
      </c>
      <c r="AL16" s="139"/>
      <c r="AM16" s="139">
        <f t="shared" si="15"/>
        <v>0</v>
      </c>
      <c r="AN16" s="139"/>
      <c r="AO16" s="139">
        <f t="shared" si="16"/>
        <v>0</v>
      </c>
      <c r="AP16" s="139"/>
      <c r="AQ16" s="139">
        <f t="shared" si="17"/>
        <v>0</v>
      </c>
      <c r="AR16" s="139"/>
      <c r="AS16" s="139">
        <f t="shared" si="18"/>
        <v>0</v>
      </c>
      <c r="AT16" s="139">
        <f t="shared" si="19"/>
        <v>3</v>
      </c>
      <c r="AU16" s="140">
        <f t="shared" si="20"/>
        <v>15</v>
      </c>
      <c r="AV16" s="152">
        <f t="shared" si="21"/>
        <v>120</v>
      </c>
    </row>
    <row r="17" spans="1:48" s="110" customFormat="1">
      <c r="A17" s="148">
        <v>13</v>
      </c>
      <c r="B17" s="134" t="s">
        <v>278</v>
      </c>
      <c r="C17" s="135">
        <v>24843</v>
      </c>
      <c r="D17" s="136" t="s">
        <v>89</v>
      </c>
      <c r="E17" s="182" t="s">
        <v>29</v>
      </c>
      <c r="F17" s="230" t="s">
        <v>273</v>
      </c>
      <c r="G17" s="60">
        <v>9</v>
      </c>
      <c r="H17" s="139">
        <f t="shared" si="0"/>
        <v>54</v>
      </c>
      <c r="I17" s="139"/>
      <c r="J17" s="139">
        <f t="shared" si="1"/>
        <v>0</v>
      </c>
      <c r="K17" s="139">
        <v>17</v>
      </c>
      <c r="L17" s="139">
        <f t="shared" si="2"/>
        <v>38</v>
      </c>
      <c r="M17" s="59"/>
      <c r="N17" s="139">
        <f t="shared" si="3"/>
        <v>0</v>
      </c>
      <c r="O17" s="59">
        <v>5</v>
      </c>
      <c r="P17" s="59">
        <f t="shared" si="4"/>
        <v>10</v>
      </c>
      <c r="Q17" s="59"/>
      <c r="R17" s="59">
        <f t="shared" si="5"/>
        <v>0</v>
      </c>
      <c r="S17" s="140">
        <f t="shared" si="6"/>
        <v>102</v>
      </c>
      <c r="T17" s="60"/>
      <c r="U17" s="139">
        <f t="shared" si="7"/>
        <v>0</v>
      </c>
      <c r="V17" s="139"/>
      <c r="W17" s="139">
        <f t="shared" si="8"/>
        <v>0</v>
      </c>
      <c r="X17" s="139"/>
      <c r="Y17" s="139">
        <f t="shared" si="9"/>
        <v>0</v>
      </c>
      <c r="Z17" s="139"/>
      <c r="AA17" s="139">
        <f t="shared" si="10"/>
        <v>0</v>
      </c>
      <c r="AB17" s="140">
        <f t="shared" si="11"/>
        <v>0</v>
      </c>
      <c r="AC17" s="60"/>
      <c r="AD17" s="139"/>
      <c r="AE17" s="140"/>
      <c r="AF17" s="60">
        <v>1</v>
      </c>
      <c r="AG17" s="139">
        <f t="shared" si="12"/>
        <v>12</v>
      </c>
      <c r="AH17" s="139"/>
      <c r="AI17" s="139">
        <f t="shared" si="13"/>
        <v>0</v>
      </c>
      <c r="AJ17" s="139">
        <v>2</v>
      </c>
      <c r="AK17" s="139">
        <f t="shared" si="14"/>
        <v>6</v>
      </c>
      <c r="AL17" s="139"/>
      <c r="AM17" s="139">
        <f t="shared" si="15"/>
        <v>0</v>
      </c>
      <c r="AN17" s="139"/>
      <c r="AO17" s="139">
        <f t="shared" si="16"/>
        <v>0</v>
      </c>
      <c r="AP17" s="139"/>
      <c r="AQ17" s="139">
        <f t="shared" si="17"/>
        <v>0</v>
      </c>
      <c r="AR17" s="139"/>
      <c r="AS17" s="139">
        <f t="shared" si="18"/>
        <v>0</v>
      </c>
      <c r="AT17" s="139">
        <f t="shared" si="19"/>
        <v>6</v>
      </c>
      <c r="AU17" s="140">
        <f t="shared" si="20"/>
        <v>18</v>
      </c>
      <c r="AV17" s="152">
        <f t="shared" si="21"/>
        <v>120</v>
      </c>
    </row>
    <row r="18" spans="1:48" s="110" customFormat="1">
      <c r="A18" s="148">
        <v>14</v>
      </c>
      <c r="B18" s="134" t="s">
        <v>279</v>
      </c>
      <c r="C18" s="135">
        <v>19866</v>
      </c>
      <c r="D18" s="136" t="s">
        <v>89</v>
      </c>
      <c r="E18" s="182" t="s">
        <v>29</v>
      </c>
      <c r="F18" s="230" t="s">
        <v>273</v>
      </c>
      <c r="G18" s="60">
        <v>9</v>
      </c>
      <c r="H18" s="139">
        <f t="shared" si="0"/>
        <v>54</v>
      </c>
      <c r="I18" s="139"/>
      <c r="J18" s="139">
        <f t="shared" si="1"/>
        <v>0</v>
      </c>
      <c r="K18" s="139">
        <v>18</v>
      </c>
      <c r="L18" s="139">
        <f t="shared" si="2"/>
        <v>40</v>
      </c>
      <c r="M18" s="59"/>
      <c r="N18" s="139">
        <f t="shared" si="3"/>
        <v>0</v>
      </c>
      <c r="O18" s="59">
        <v>5</v>
      </c>
      <c r="P18" s="59">
        <f t="shared" si="4"/>
        <v>10</v>
      </c>
      <c r="Q18" s="59"/>
      <c r="R18" s="59">
        <f t="shared" si="5"/>
        <v>0</v>
      </c>
      <c r="S18" s="140">
        <f t="shared" si="6"/>
        <v>104</v>
      </c>
      <c r="T18" s="60"/>
      <c r="U18" s="139">
        <f t="shared" si="7"/>
        <v>0</v>
      </c>
      <c r="V18" s="139"/>
      <c r="W18" s="139">
        <f t="shared" si="8"/>
        <v>0</v>
      </c>
      <c r="X18" s="139"/>
      <c r="Y18" s="139">
        <f t="shared" si="9"/>
        <v>0</v>
      </c>
      <c r="Z18" s="139"/>
      <c r="AA18" s="139">
        <f t="shared" si="10"/>
        <v>0</v>
      </c>
      <c r="AB18" s="140">
        <f t="shared" si="11"/>
        <v>0</v>
      </c>
      <c r="AC18" s="60"/>
      <c r="AD18" s="139"/>
      <c r="AE18" s="140"/>
      <c r="AF18" s="60">
        <v>1</v>
      </c>
      <c r="AG18" s="139">
        <f t="shared" si="12"/>
        <v>12</v>
      </c>
      <c r="AH18" s="139"/>
      <c r="AI18" s="139">
        <f t="shared" si="13"/>
        <v>0</v>
      </c>
      <c r="AJ18" s="139">
        <v>1</v>
      </c>
      <c r="AK18" s="139">
        <f t="shared" si="14"/>
        <v>3</v>
      </c>
      <c r="AL18" s="139"/>
      <c r="AM18" s="139">
        <f t="shared" si="15"/>
        <v>0</v>
      </c>
      <c r="AN18" s="139"/>
      <c r="AO18" s="139">
        <f t="shared" si="16"/>
        <v>0</v>
      </c>
      <c r="AP18" s="139"/>
      <c r="AQ18" s="139">
        <f t="shared" si="17"/>
        <v>0</v>
      </c>
      <c r="AR18" s="139"/>
      <c r="AS18" s="139">
        <f t="shared" si="18"/>
        <v>0</v>
      </c>
      <c r="AT18" s="139">
        <f t="shared" si="19"/>
        <v>3</v>
      </c>
      <c r="AU18" s="140">
        <f t="shared" si="20"/>
        <v>15</v>
      </c>
      <c r="AV18" s="152">
        <f t="shared" si="21"/>
        <v>119</v>
      </c>
    </row>
    <row r="19" spans="1:48" s="110" customFormat="1">
      <c r="A19" s="148">
        <v>15</v>
      </c>
      <c r="B19" s="134" t="s">
        <v>291</v>
      </c>
      <c r="C19" s="135">
        <v>22764</v>
      </c>
      <c r="D19" s="136" t="s">
        <v>89</v>
      </c>
      <c r="E19" s="182" t="s">
        <v>29</v>
      </c>
      <c r="F19" s="230" t="s">
        <v>273</v>
      </c>
      <c r="G19" s="60">
        <v>9</v>
      </c>
      <c r="H19" s="139">
        <f t="shared" si="0"/>
        <v>54</v>
      </c>
      <c r="I19" s="139"/>
      <c r="J19" s="139">
        <f t="shared" si="1"/>
        <v>0</v>
      </c>
      <c r="K19" s="139">
        <v>16</v>
      </c>
      <c r="L19" s="139">
        <f t="shared" si="2"/>
        <v>36</v>
      </c>
      <c r="M19" s="59"/>
      <c r="N19" s="139">
        <f t="shared" si="3"/>
        <v>0</v>
      </c>
      <c r="O19" s="59">
        <v>5</v>
      </c>
      <c r="P19" s="59">
        <f t="shared" si="4"/>
        <v>10</v>
      </c>
      <c r="Q19" s="59"/>
      <c r="R19" s="59">
        <f t="shared" si="5"/>
        <v>0</v>
      </c>
      <c r="S19" s="140">
        <f t="shared" si="6"/>
        <v>100</v>
      </c>
      <c r="T19" s="60"/>
      <c r="U19" s="139">
        <f t="shared" si="7"/>
        <v>0</v>
      </c>
      <c r="V19" s="139"/>
      <c r="W19" s="139">
        <f t="shared" si="8"/>
        <v>0</v>
      </c>
      <c r="X19" s="139">
        <v>1</v>
      </c>
      <c r="Y19" s="139">
        <f t="shared" si="9"/>
        <v>3</v>
      </c>
      <c r="Z19" s="139"/>
      <c r="AA19" s="139">
        <f t="shared" si="10"/>
        <v>0</v>
      </c>
      <c r="AB19" s="140">
        <f t="shared" si="11"/>
        <v>3</v>
      </c>
      <c r="AC19" s="60"/>
      <c r="AD19" s="139"/>
      <c r="AE19" s="140"/>
      <c r="AF19" s="60">
        <v>1</v>
      </c>
      <c r="AG19" s="139">
        <f t="shared" si="12"/>
        <v>12</v>
      </c>
      <c r="AH19" s="139"/>
      <c r="AI19" s="139">
        <f t="shared" si="13"/>
        <v>0</v>
      </c>
      <c r="AJ19" s="139">
        <v>1</v>
      </c>
      <c r="AK19" s="139">
        <f t="shared" si="14"/>
        <v>3</v>
      </c>
      <c r="AL19" s="139"/>
      <c r="AM19" s="139">
        <f t="shared" si="15"/>
        <v>0</v>
      </c>
      <c r="AN19" s="139"/>
      <c r="AO19" s="139">
        <f t="shared" si="16"/>
        <v>0</v>
      </c>
      <c r="AP19" s="139"/>
      <c r="AQ19" s="139">
        <f t="shared" si="17"/>
        <v>0</v>
      </c>
      <c r="AR19" s="139"/>
      <c r="AS19" s="139">
        <f t="shared" si="18"/>
        <v>0</v>
      </c>
      <c r="AT19" s="139">
        <f t="shared" si="19"/>
        <v>3</v>
      </c>
      <c r="AU19" s="140">
        <f t="shared" si="20"/>
        <v>15</v>
      </c>
      <c r="AV19" s="152">
        <f t="shared" si="21"/>
        <v>118</v>
      </c>
    </row>
    <row r="20" spans="1:48" s="110" customFormat="1">
      <c r="A20" s="148">
        <v>16</v>
      </c>
      <c r="B20" s="134" t="s">
        <v>281</v>
      </c>
      <c r="C20" s="135">
        <v>23096</v>
      </c>
      <c r="D20" s="136" t="s">
        <v>89</v>
      </c>
      <c r="E20" s="182" t="s">
        <v>29</v>
      </c>
      <c r="F20" s="230" t="s">
        <v>273</v>
      </c>
      <c r="G20" s="60">
        <v>9</v>
      </c>
      <c r="H20" s="139">
        <f t="shared" si="0"/>
        <v>54</v>
      </c>
      <c r="I20" s="139"/>
      <c r="J20" s="139">
        <f t="shared" si="1"/>
        <v>0</v>
      </c>
      <c r="K20" s="139">
        <v>16</v>
      </c>
      <c r="L20" s="139">
        <f t="shared" si="2"/>
        <v>36</v>
      </c>
      <c r="M20" s="59"/>
      <c r="N20" s="139">
        <f t="shared" si="3"/>
        <v>0</v>
      </c>
      <c r="O20" s="59">
        <v>5</v>
      </c>
      <c r="P20" s="59">
        <f t="shared" si="4"/>
        <v>10</v>
      </c>
      <c r="Q20" s="59"/>
      <c r="R20" s="59">
        <f t="shared" si="5"/>
        <v>0</v>
      </c>
      <c r="S20" s="140">
        <f t="shared" si="6"/>
        <v>100</v>
      </c>
      <c r="T20" s="60"/>
      <c r="U20" s="139">
        <f t="shared" si="7"/>
        <v>0</v>
      </c>
      <c r="V20" s="139"/>
      <c r="W20" s="139">
        <f t="shared" si="8"/>
        <v>0</v>
      </c>
      <c r="X20" s="139">
        <v>1</v>
      </c>
      <c r="Y20" s="139">
        <f t="shared" si="9"/>
        <v>3</v>
      </c>
      <c r="Z20" s="139"/>
      <c r="AA20" s="139">
        <f t="shared" si="10"/>
        <v>0</v>
      </c>
      <c r="AB20" s="140">
        <f t="shared" si="11"/>
        <v>3</v>
      </c>
      <c r="AC20" s="60"/>
      <c r="AD20" s="139"/>
      <c r="AE20" s="140"/>
      <c r="AF20" s="60">
        <v>1</v>
      </c>
      <c r="AG20" s="139">
        <f t="shared" si="12"/>
        <v>12</v>
      </c>
      <c r="AH20" s="139"/>
      <c r="AI20" s="139">
        <f t="shared" si="13"/>
        <v>0</v>
      </c>
      <c r="AJ20" s="139">
        <v>1</v>
      </c>
      <c r="AK20" s="139">
        <f t="shared" si="14"/>
        <v>3</v>
      </c>
      <c r="AL20" s="139"/>
      <c r="AM20" s="139">
        <f t="shared" si="15"/>
        <v>0</v>
      </c>
      <c r="AN20" s="139"/>
      <c r="AO20" s="139">
        <f t="shared" si="16"/>
        <v>0</v>
      </c>
      <c r="AP20" s="139"/>
      <c r="AQ20" s="139">
        <f t="shared" si="17"/>
        <v>0</v>
      </c>
      <c r="AR20" s="139"/>
      <c r="AS20" s="139">
        <f t="shared" si="18"/>
        <v>0</v>
      </c>
      <c r="AT20" s="139">
        <f t="shared" si="19"/>
        <v>3</v>
      </c>
      <c r="AU20" s="140">
        <f t="shared" si="20"/>
        <v>15</v>
      </c>
      <c r="AV20" s="152">
        <f t="shared" si="21"/>
        <v>118</v>
      </c>
    </row>
    <row r="21" spans="1:48" s="110" customFormat="1">
      <c r="A21" s="148">
        <v>17</v>
      </c>
      <c r="B21" s="134" t="s">
        <v>275</v>
      </c>
      <c r="C21" s="135">
        <v>23265</v>
      </c>
      <c r="D21" s="136" t="s">
        <v>89</v>
      </c>
      <c r="E21" s="182" t="s">
        <v>29</v>
      </c>
      <c r="F21" s="230" t="s">
        <v>273</v>
      </c>
      <c r="G21" s="60">
        <v>9</v>
      </c>
      <c r="H21" s="139">
        <f t="shared" si="0"/>
        <v>54</v>
      </c>
      <c r="I21" s="139"/>
      <c r="J21" s="139">
        <f t="shared" si="1"/>
        <v>0</v>
      </c>
      <c r="K21" s="139">
        <v>17</v>
      </c>
      <c r="L21" s="139">
        <f t="shared" si="2"/>
        <v>38</v>
      </c>
      <c r="M21" s="59"/>
      <c r="N21" s="139">
        <f t="shared" si="3"/>
        <v>0</v>
      </c>
      <c r="O21" s="59">
        <v>5</v>
      </c>
      <c r="P21" s="59">
        <f t="shared" si="4"/>
        <v>10</v>
      </c>
      <c r="Q21" s="59"/>
      <c r="R21" s="59">
        <f t="shared" si="5"/>
        <v>0</v>
      </c>
      <c r="S21" s="140">
        <f t="shared" si="6"/>
        <v>102</v>
      </c>
      <c r="T21" s="60"/>
      <c r="U21" s="139">
        <f t="shared" si="7"/>
        <v>0</v>
      </c>
      <c r="V21" s="139"/>
      <c r="W21" s="139">
        <f t="shared" si="8"/>
        <v>0</v>
      </c>
      <c r="X21" s="139"/>
      <c r="Y21" s="139">
        <f t="shared" si="9"/>
        <v>0</v>
      </c>
      <c r="Z21" s="139"/>
      <c r="AA21" s="139">
        <f t="shared" si="10"/>
        <v>0</v>
      </c>
      <c r="AB21" s="140">
        <f t="shared" si="11"/>
        <v>0</v>
      </c>
      <c r="AC21" s="60"/>
      <c r="AD21" s="139"/>
      <c r="AE21" s="140"/>
      <c r="AF21" s="60">
        <v>1</v>
      </c>
      <c r="AG21" s="139">
        <f t="shared" si="12"/>
        <v>12</v>
      </c>
      <c r="AH21" s="139"/>
      <c r="AI21" s="139">
        <f t="shared" si="13"/>
        <v>0</v>
      </c>
      <c r="AJ21" s="139">
        <v>1</v>
      </c>
      <c r="AK21" s="139">
        <f t="shared" si="14"/>
        <v>3</v>
      </c>
      <c r="AL21" s="139"/>
      <c r="AM21" s="139">
        <f t="shared" si="15"/>
        <v>0</v>
      </c>
      <c r="AN21" s="139"/>
      <c r="AO21" s="139">
        <f t="shared" si="16"/>
        <v>0</v>
      </c>
      <c r="AP21" s="139"/>
      <c r="AQ21" s="139">
        <f t="shared" si="17"/>
        <v>0</v>
      </c>
      <c r="AR21" s="139"/>
      <c r="AS21" s="139">
        <f t="shared" si="18"/>
        <v>0</v>
      </c>
      <c r="AT21" s="139">
        <f t="shared" si="19"/>
        <v>3</v>
      </c>
      <c r="AU21" s="140">
        <f t="shared" si="20"/>
        <v>15</v>
      </c>
      <c r="AV21" s="152">
        <f t="shared" si="21"/>
        <v>117</v>
      </c>
    </row>
    <row r="22" spans="1:48" s="110" customFormat="1">
      <c r="A22" s="148">
        <v>18</v>
      </c>
      <c r="B22" s="134" t="s">
        <v>290</v>
      </c>
      <c r="C22" s="135">
        <v>23949</v>
      </c>
      <c r="D22" s="136" t="s">
        <v>89</v>
      </c>
      <c r="E22" s="182" t="s">
        <v>29</v>
      </c>
      <c r="F22" s="230" t="s">
        <v>273</v>
      </c>
      <c r="G22" s="60">
        <v>9</v>
      </c>
      <c r="H22" s="139">
        <f t="shared" si="0"/>
        <v>54</v>
      </c>
      <c r="I22" s="139"/>
      <c r="J22" s="139">
        <f t="shared" si="1"/>
        <v>0</v>
      </c>
      <c r="K22" s="139">
        <v>17</v>
      </c>
      <c r="L22" s="139">
        <f t="shared" si="2"/>
        <v>38</v>
      </c>
      <c r="M22" s="59"/>
      <c r="N22" s="139">
        <f t="shared" si="3"/>
        <v>0</v>
      </c>
      <c r="O22" s="59">
        <v>5</v>
      </c>
      <c r="P22" s="59">
        <f t="shared" si="4"/>
        <v>10</v>
      </c>
      <c r="Q22" s="59"/>
      <c r="R22" s="59">
        <f t="shared" si="5"/>
        <v>0</v>
      </c>
      <c r="S22" s="140">
        <f t="shared" si="6"/>
        <v>102</v>
      </c>
      <c r="T22" s="60"/>
      <c r="U22" s="139">
        <f t="shared" si="7"/>
        <v>0</v>
      </c>
      <c r="V22" s="139"/>
      <c r="W22" s="139">
        <f t="shared" si="8"/>
        <v>0</v>
      </c>
      <c r="X22" s="139"/>
      <c r="Y22" s="139">
        <f t="shared" si="9"/>
        <v>0</v>
      </c>
      <c r="Z22" s="139"/>
      <c r="AA22" s="139">
        <f t="shared" si="10"/>
        <v>0</v>
      </c>
      <c r="AB22" s="140">
        <f t="shared" si="11"/>
        <v>0</v>
      </c>
      <c r="AC22" s="60"/>
      <c r="AD22" s="139"/>
      <c r="AE22" s="140"/>
      <c r="AF22" s="60">
        <v>1</v>
      </c>
      <c r="AG22" s="139">
        <f t="shared" si="12"/>
        <v>12</v>
      </c>
      <c r="AH22" s="139"/>
      <c r="AI22" s="139">
        <f t="shared" si="13"/>
        <v>0</v>
      </c>
      <c r="AJ22" s="139">
        <v>1</v>
      </c>
      <c r="AK22" s="139">
        <f t="shared" si="14"/>
        <v>3</v>
      </c>
      <c r="AL22" s="139"/>
      <c r="AM22" s="139">
        <f t="shared" si="15"/>
        <v>0</v>
      </c>
      <c r="AN22" s="139"/>
      <c r="AO22" s="139">
        <f t="shared" si="16"/>
        <v>0</v>
      </c>
      <c r="AP22" s="139"/>
      <c r="AQ22" s="139">
        <f t="shared" si="17"/>
        <v>0</v>
      </c>
      <c r="AR22" s="139"/>
      <c r="AS22" s="139">
        <f t="shared" si="18"/>
        <v>0</v>
      </c>
      <c r="AT22" s="139">
        <f t="shared" si="19"/>
        <v>3</v>
      </c>
      <c r="AU22" s="140">
        <f t="shared" si="20"/>
        <v>15</v>
      </c>
      <c r="AV22" s="152">
        <f t="shared" si="21"/>
        <v>117</v>
      </c>
    </row>
    <row r="23" spans="1:48" s="110" customFormat="1">
      <c r="A23" s="148">
        <v>19</v>
      </c>
      <c r="B23" s="134" t="s">
        <v>282</v>
      </c>
      <c r="C23" s="135">
        <v>21093</v>
      </c>
      <c r="D23" s="136" t="s">
        <v>89</v>
      </c>
      <c r="E23" s="182" t="s">
        <v>29</v>
      </c>
      <c r="F23" s="230" t="s">
        <v>273</v>
      </c>
      <c r="G23" s="60">
        <v>7</v>
      </c>
      <c r="H23" s="139">
        <f t="shared" si="0"/>
        <v>42</v>
      </c>
      <c r="I23" s="139"/>
      <c r="J23" s="139">
        <f t="shared" si="1"/>
        <v>0</v>
      </c>
      <c r="K23" s="139">
        <v>20</v>
      </c>
      <c r="L23" s="139">
        <f t="shared" si="2"/>
        <v>44</v>
      </c>
      <c r="M23" s="59"/>
      <c r="N23" s="139">
        <f t="shared" si="3"/>
        <v>0</v>
      </c>
      <c r="O23" s="59">
        <v>5</v>
      </c>
      <c r="P23" s="59">
        <f t="shared" si="4"/>
        <v>10</v>
      </c>
      <c r="Q23" s="59"/>
      <c r="R23" s="59">
        <f t="shared" si="5"/>
        <v>0</v>
      </c>
      <c r="S23" s="140">
        <f t="shared" si="6"/>
        <v>96</v>
      </c>
      <c r="T23" s="60"/>
      <c r="U23" s="139">
        <f t="shared" si="7"/>
        <v>0</v>
      </c>
      <c r="V23" s="139"/>
      <c r="W23" s="139">
        <f t="shared" si="8"/>
        <v>0</v>
      </c>
      <c r="X23" s="139"/>
      <c r="Y23" s="139">
        <f t="shared" si="9"/>
        <v>0</v>
      </c>
      <c r="Z23" s="139"/>
      <c r="AA23" s="139">
        <f t="shared" si="10"/>
        <v>0</v>
      </c>
      <c r="AB23" s="140">
        <f t="shared" si="11"/>
        <v>0</v>
      </c>
      <c r="AC23" s="60"/>
      <c r="AD23" s="139"/>
      <c r="AE23" s="140" t="s">
        <v>124</v>
      </c>
      <c r="AF23" s="60">
        <v>1</v>
      </c>
      <c r="AG23" s="139">
        <f t="shared" si="12"/>
        <v>12</v>
      </c>
      <c r="AH23" s="139"/>
      <c r="AI23" s="139">
        <f t="shared" si="13"/>
        <v>0</v>
      </c>
      <c r="AJ23" s="139">
        <v>2</v>
      </c>
      <c r="AK23" s="139">
        <f t="shared" si="14"/>
        <v>6</v>
      </c>
      <c r="AL23" s="139"/>
      <c r="AM23" s="139">
        <f t="shared" si="15"/>
        <v>0</v>
      </c>
      <c r="AN23" s="139"/>
      <c r="AO23" s="139">
        <f t="shared" si="16"/>
        <v>0</v>
      </c>
      <c r="AP23" s="139"/>
      <c r="AQ23" s="139">
        <f t="shared" si="17"/>
        <v>0</v>
      </c>
      <c r="AR23" s="139"/>
      <c r="AS23" s="139">
        <f t="shared" si="18"/>
        <v>0</v>
      </c>
      <c r="AT23" s="139">
        <f t="shared" si="19"/>
        <v>6</v>
      </c>
      <c r="AU23" s="140">
        <f t="shared" si="20"/>
        <v>18</v>
      </c>
      <c r="AV23" s="152">
        <f t="shared" si="21"/>
        <v>114</v>
      </c>
    </row>
    <row r="24" spans="1:48" s="110" customFormat="1">
      <c r="A24" s="148">
        <v>20</v>
      </c>
      <c r="B24" s="134" t="s">
        <v>276</v>
      </c>
      <c r="C24" s="135">
        <v>24754</v>
      </c>
      <c r="D24" s="136" t="s">
        <v>89</v>
      </c>
      <c r="E24" s="182" t="s">
        <v>29</v>
      </c>
      <c r="F24" s="230" t="s">
        <v>273</v>
      </c>
      <c r="G24" s="60">
        <v>7</v>
      </c>
      <c r="H24" s="139">
        <f t="shared" si="0"/>
        <v>42</v>
      </c>
      <c r="I24" s="139"/>
      <c r="J24" s="139">
        <f t="shared" si="1"/>
        <v>0</v>
      </c>
      <c r="K24" s="139">
        <v>18</v>
      </c>
      <c r="L24" s="139">
        <f t="shared" si="2"/>
        <v>40</v>
      </c>
      <c r="M24" s="59"/>
      <c r="N24" s="139">
        <f t="shared" si="3"/>
        <v>0</v>
      </c>
      <c r="O24" s="59">
        <v>5</v>
      </c>
      <c r="P24" s="59">
        <f t="shared" si="4"/>
        <v>10</v>
      </c>
      <c r="Q24" s="59"/>
      <c r="R24" s="59">
        <f t="shared" si="5"/>
        <v>0</v>
      </c>
      <c r="S24" s="140">
        <f t="shared" si="6"/>
        <v>92</v>
      </c>
      <c r="T24" s="60"/>
      <c r="U24" s="139">
        <f t="shared" si="7"/>
        <v>0</v>
      </c>
      <c r="V24" s="139"/>
      <c r="W24" s="139">
        <f t="shared" si="8"/>
        <v>0</v>
      </c>
      <c r="X24" s="139">
        <v>1</v>
      </c>
      <c r="Y24" s="139">
        <f t="shared" si="9"/>
        <v>3</v>
      </c>
      <c r="Z24" s="139"/>
      <c r="AA24" s="139">
        <f t="shared" si="10"/>
        <v>0</v>
      </c>
      <c r="AB24" s="140">
        <f t="shared" si="11"/>
        <v>3</v>
      </c>
      <c r="AC24" s="60"/>
      <c r="AD24" s="139"/>
      <c r="AE24" s="140"/>
      <c r="AF24" s="60">
        <v>1</v>
      </c>
      <c r="AG24" s="139">
        <f t="shared" si="12"/>
        <v>12</v>
      </c>
      <c r="AH24" s="139"/>
      <c r="AI24" s="139">
        <f t="shared" si="13"/>
        <v>0</v>
      </c>
      <c r="AJ24" s="139">
        <v>1</v>
      </c>
      <c r="AK24" s="139">
        <f t="shared" si="14"/>
        <v>3</v>
      </c>
      <c r="AL24" s="139"/>
      <c r="AM24" s="139">
        <f t="shared" si="15"/>
        <v>0</v>
      </c>
      <c r="AN24" s="139"/>
      <c r="AO24" s="139">
        <f t="shared" si="16"/>
        <v>0</v>
      </c>
      <c r="AP24" s="139"/>
      <c r="AQ24" s="139">
        <f t="shared" si="17"/>
        <v>0</v>
      </c>
      <c r="AR24" s="139"/>
      <c r="AS24" s="139">
        <f t="shared" si="18"/>
        <v>0</v>
      </c>
      <c r="AT24" s="139">
        <f t="shared" si="19"/>
        <v>3</v>
      </c>
      <c r="AU24" s="140">
        <f t="shared" si="20"/>
        <v>15</v>
      </c>
      <c r="AV24" s="152">
        <f t="shared" si="21"/>
        <v>110</v>
      </c>
    </row>
    <row r="25" spans="1:48" s="110" customFormat="1">
      <c r="A25" s="148">
        <v>21</v>
      </c>
      <c r="B25" s="134" t="s">
        <v>274</v>
      </c>
      <c r="C25" s="135">
        <v>24255</v>
      </c>
      <c r="D25" s="136" t="s">
        <v>89</v>
      </c>
      <c r="E25" s="182" t="s">
        <v>29</v>
      </c>
      <c r="F25" s="230" t="s">
        <v>273</v>
      </c>
      <c r="G25" s="60">
        <v>7</v>
      </c>
      <c r="H25" s="139">
        <f t="shared" si="0"/>
        <v>42</v>
      </c>
      <c r="I25" s="139"/>
      <c r="J25" s="139">
        <f t="shared" si="1"/>
        <v>0</v>
      </c>
      <c r="K25" s="139">
        <v>17</v>
      </c>
      <c r="L25" s="139">
        <f t="shared" si="2"/>
        <v>38</v>
      </c>
      <c r="M25" s="59"/>
      <c r="N25" s="139">
        <f t="shared" si="3"/>
        <v>0</v>
      </c>
      <c r="O25" s="59">
        <v>5</v>
      </c>
      <c r="P25" s="59">
        <f t="shared" si="4"/>
        <v>10</v>
      </c>
      <c r="Q25" s="59"/>
      <c r="R25" s="59">
        <f t="shared" si="5"/>
        <v>0</v>
      </c>
      <c r="S25" s="140">
        <f t="shared" si="6"/>
        <v>90</v>
      </c>
      <c r="T25" s="60"/>
      <c r="U25" s="139">
        <f t="shared" si="7"/>
        <v>0</v>
      </c>
      <c r="V25" s="139"/>
      <c r="W25" s="139">
        <f t="shared" si="8"/>
        <v>0</v>
      </c>
      <c r="X25" s="139"/>
      <c r="Y25" s="139">
        <f t="shared" si="9"/>
        <v>0</v>
      </c>
      <c r="Z25" s="139"/>
      <c r="AA25" s="139">
        <f t="shared" si="10"/>
        <v>0</v>
      </c>
      <c r="AB25" s="140">
        <f t="shared" si="11"/>
        <v>0</v>
      </c>
      <c r="AC25" s="60"/>
      <c r="AD25" s="139"/>
      <c r="AE25" s="140"/>
      <c r="AF25" s="60">
        <v>1</v>
      </c>
      <c r="AG25" s="139">
        <f t="shared" si="12"/>
        <v>12</v>
      </c>
      <c r="AH25" s="139"/>
      <c r="AI25" s="139">
        <f t="shared" si="13"/>
        <v>0</v>
      </c>
      <c r="AJ25" s="139">
        <v>1</v>
      </c>
      <c r="AK25" s="139">
        <f t="shared" si="14"/>
        <v>3</v>
      </c>
      <c r="AL25" s="139"/>
      <c r="AM25" s="139">
        <f t="shared" si="15"/>
        <v>0</v>
      </c>
      <c r="AN25" s="139"/>
      <c r="AO25" s="139">
        <f t="shared" si="16"/>
        <v>0</v>
      </c>
      <c r="AP25" s="139"/>
      <c r="AQ25" s="139">
        <f t="shared" si="17"/>
        <v>0</v>
      </c>
      <c r="AR25" s="139"/>
      <c r="AS25" s="139">
        <f t="shared" si="18"/>
        <v>0</v>
      </c>
      <c r="AT25" s="139">
        <f t="shared" si="19"/>
        <v>3</v>
      </c>
      <c r="AU25" s="140">
        <f t="shared" si="20"/>
        <v>15</v>
      </c>
      <c r="AV25" s="152">
        <f t="shared" si="21"/>
        <v>105</v>
      </c>
    </row>
    <row r="26" spans="1:48" s="110" customFormat="1" ht="14.4" thickBot="1">
      <c r="A26" s="148">
        <v>22</v>
      </c>
      <c r="B26" s="252" t="s">
        <v>288</v>
      </c>
      <c r="C26" s="264">
        <v>20062</v>
      </c>
      <c r="D26" s="251" t="s">
        <v>89</v>
      </c>
      <c r="E26" s="265" t="s">
        <v>29</v>
      </c>
      <c r="F26" s="266" t="s">
        <v>273</v>
      </c>
      <c r="G26" s="60">
        <v>6</v>
      </c>
      <c r="H26" s="253">
        <f t="shared" si="0"/>
        <v>36</v>
      </c>
      <c r="I26" s="253"/>
      <c r="J26" s="253">
        <f t="shared" si="1"/>
        <v>0</v>
      </c>
      <c r="K26" s="253">
        <v>19</v>
      </c>
      <c r="L26" s="253">
        <f t="shared" si="2"/>
        <v>42</v>
      </c>
      <c r="M26" s="254"/>
      <c r="N26" s="253">
        <f t="shared" si="3"/>
        <v>0</v>
      </c>
      <c r="O26" s="59">
        <v>4</v>
      </c>
      <c r="P26" s="254">
        <f t="shared" si="4"/>
        <v>8</v>
      </c>
      <c r="Q26" s="254"/>
      <c r="R26" s="254">
        <f t="shared" si="5"/>
        <v>0</v>
      </c>
      <c r="S26" s="255">
        <f t="shared" si="6"/>
        <v>86</v>
      </c>
      <c r="T26" s="256"/>
      <c r="U26" s="253">
        <f t="shared" si="7"/>
        <v>0</v>
      </c>
      <c r="V26" s="253"/>
      <c r="W26" s="253">
        <f t="shared" si="8"/>
        <v>0</v>
      </c>
      <c r="X26" s="253"/>
      <c r="Y26" s="253">
        <f t="shared" si="9"/>
        <v>0</v>
      </c>
      <c r="Z26" s="253"/>
      <c r="AA26" s="253">
        <f t="shared" si="10"/>
        <v>0</v>
      </c>
      <c r="AB26" s="255">
        <f t="shared" si="11"/>
        <v>0</v>
      </c>
      <c r="AC26" s="256"/>
      <c r="AD26" s="253"/>
      <c r="AE26" s="255"/>
      <c r="AF26" s="256">
        <v>1</v>
      </c>
      <c r="AG26" s="253">
        <f t="shared" si="12"/>
        <v>12</v>
      </c>
      <c r="AH26" s="253"/>
      <c r="AI26" s="253">
        <f t="shared" si="13"/>
        <v>0</v>
      </c>
      <c r="AJ26" s="253">
        <v>2</v>
      </c>
      <c r="AK26" s="253">
        <f t="shared" si="14"/>
        <v>6</v>
      </c>
      <c r="AL26" s="253"/>
      <c r="AM26" s="253">
        <f t="shared" si="15"/>
        <v>0</v>
      </c>
      <c r="AN26" s="253"/>
      <c r="AO26" s="253">
        <f t="shared" si="16"/>
        <v>0</v>
      </c>
      <c r="AP26" s="253"/>
      <c r="AQ26" s="253">
        <f t="shared" si="17"/>
        <v>0</v>
      </c>
      <c r="AR26" s="253"/>
      <c r="AS26" s="253">
        <f t="shared" si="18"/>
        <v>0</v>
      </c>
      <c r="AT26" s="253">
        <f t="shared" si="19"/>
        <v>6</v>
      </c>
      <c r="AU26" s="255">
        <f t="shared" si="20"/>
        <v>18</v>
      </c>
      <c r="AV26" s="161">
        <f t="shared" si="21"/>
        <v>104</v>
      </c>
    </row>
  </sheetData>
  <mergeCells count="9">
    <mergeCell ref="AV3:AV4"/>
    <mergeCell ref="AF3:AU3"/>
    <mergeCell ref="A1:AV1"/>
    <mergeCell ref="A2:AV2"/>
    <mergeCell ref="A3:D3"/>
    <mergeCell ref="C4:D4"/>
    <mergeCell ref="G3:S3"/>
    <mergeCell ref="T3:AB3"/>
    <mergeCell ref="AC3:AE3"/>
  </mergeCells>
  <phoneticPr fontId="0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62"/>
  <sheetViews>
    <sheetView tabSelected="1" zoomScale="75" zoomScaleNormal="75" workbookViewId="0">
      <selection activeCell="AE35" sqref="AE35"/>
    </sheetView>
  </sheetViews>
  <sheetFormatPr defaultColWidth="9.109375" defaultRowHeight="13.8"/>
  <cols>
    <col min="1" max="1" width="4.6640625" style="7" customWidth="1"/>
    <col min="2" max="2" width="30.88671875" style="1" customWidth="1"/>
    <col min="3" max="3" width="9.33203125" style="1" bestFit="1" customWidth="1"/>
    <col min="4" max="4" width="5.5546875" style="1" hidden="1" customWidth="1"/>
    <col min="5" max="5" width="4.5546875" style="1" customWidth="1"/>
    <col min="6" max="6" width="5" style="1" customWidth="1"/>
    <col min="7" max="10" width="4.5546875" style="6" customWidth="1"/>
    <col min="11" max="11" width="5.109375" style="6" customWidth="1"/>
    <col min="12" max="14" width="4.5546875" style="6" customWidth="1"/>
    <col min="15" max="15" width="7.88671875" style="6" customWidth="1"/>
    <col min="16" max="16" width="4.5546875" style="6" customWidth="1"/>
    <col min="17" max="17" width="8.6640625" style="6" customWidth="1"/>
    <col min="18" max="18" width="4.5546875" style="6" customWidth="1"/>
    <col min="19" max="19" width="5.5546875" style="6" customWidth="1"/>
    <col min="20" max="20" width="11.44140625" style="6" customWidth="1"/>
    <col min="21" max="21" width="4" style="6" customWidth="1"/>
    <col min="22" max="22" width="9" style="6" customWidth="1"/>
    <col min="23" max="23" width="3.5546875" style="6" customWidth="1"/>
    <col min="24" max="24" width="8.109375" style="6" customWidth="1"/>
    <col min="25" max="25" width="4.109375" style="6" customWidth="1"/>
    <col min="26" max="26" width="8.44140625" style="6" customWidth="1"/>
    <col min="27" max="27" width="4.109375" style="6" customWidth="1"/>
    <col min="28" max="28" width="5" style="6" customWidth="1"/>
    <col min="29" max="30" width="3.5546875" style="6" customWidth="1"/>
    <col min="31" max="31" width="3.5546875" style="6" bestFit="1" customWidth="1"/>
    <col min="32" max="32" width="7.109375" style="6" customWidth="1"/>
    <col min="33" max="47" width="5" style="6" customWidth="1"/>
    <col min="48" max="48" width="7.109375" style="6" customWidth="1"/>
    <col min="49" max="16384" width="9.109375" style="1"/>
  </cols>
  <sheetData>
    <row r="1" spans="1:80" ht="23.25" customHeight="1">
      <c r="A1" s="287" t="s">
        <v>453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9"/>
    </row>
    <row r="2" spans="1:80" ht="23.25" customHeight="1" thickBot="1">
      <c r="A2" s="307" t="s">
        <v>403</v>
      </c>
      <c r="B2" s="308"/>
      <c r="C2" s="308"/>
      <c r="D2" s="308"/>
      <c r="E2" s="308"/>
      <c r="F2" s="308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10"/>
    </row>
    <row r="3" spans="1:80" ht="27.75" customHeight="1">
      <c r="A3" s="296" t="s">
        <v>463</v>
      </c>
      <c r="B3" s="297"/>
      <c r="C3" s="297"/>
      <c r="D3" s="298"/>
      <c r="E3" s="292"/>
      <c r="F3" s="290"/>
      <c r="G3" s="299" t="s">
        <v>6</v>
      </c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1"/>
      <c r="T3" s="299" t="s">
        <v>11</v>
      </c>
      <c r="U3" s="300"/>
      <c r="V3" s="300"/>
      <c r="W3" s="300"/>
      <c r="X3" s="300"/>
      <c r="Y3" s="300"/>
      <c r="Z3" s="300"/>
      <c r="AA3" s="300"/>
      <c r="AB3" s="301"/>
      <c r="AC3" s="304" t="s">
        <v>12</v>
      </c>
      <c r="AD3" s="305"/>
      <c r="AE3" s="306"/>
      <c r="AF3" s="304" t="s">
        <v>23</v>
      </c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6"/>
      <c r="AV3" s="302" t="s">
        <v>24</v>
      </c>
    </row>
    <row r="4" spans="1:80" s="32" customFormat="1" ht="120.75" customHeight="1">
      <c r="A4" s="80" t="s">
        <v>421</v>
      </c>
      <c r="B4" s="81" t="s">
        <v>0</v>
      </c>
      <c r="C4" s="294" t="s">
        <v>1</v>
      </c>
      <c r="D4" s="295"/>
      <c r="E4" s="293"/>
      <c r="F4" s="291"/>
      <c r="G4" s="38" t="s">
        <v>2</v>
      </c>
      <c r="H4" s="36" t="s">
        <v>3</v>
      </c>
      <c r="I4" s="36" t="s">
        <v>459</v>
      </c>
      <c r="J4" s="36" t="s">
        <v>3</v>
      </c>
      <c r="K4" s="36" t="s">
        <v>4</v>
      </c>
      <c r="L4" s="36" t="s">
        <v>3</v>
      </c>
      <c r="M4" s="36" t="s">
        <v>460</v>
      </c>
      <c r="N4" s="36" t="s">
        <v>3</v>
      </c>
      <c r="O4" s="36" t="s">
        <v>470</v>
      </c>
      <c r="P4" s="35" t="s">
        <v>3</v>
      </c>
      <c r="Q4" s="36" t="s">
        <v>471</v>
      </c>
      <c r="R4" s="35" t="s">
        <v>3</v>
      </c>
      <c r="S4" s="20" t="s">
        <v>5</v>
      </c>
      <c r="T4" s="38" t="s">
        <v>34</v>
      </c>
      <c r="U4" s="36" t="s">
        <v>3</v>
      </c>
      <c r="V4" s="82" t="s">
        <v>7</v>
      </c>
      <c r="W4" s="36" t="s">
        <v>3</v>
      </c>
      <c r="X4" s="82" t="s">
        <v>461</v>
      </c>
      <c r="Y4" s="36" t="s">
        <v>3</v>
      </c>
      <c r="Z4" s="82" t="s">
        <v>462</v>
      </c>
      <c r="AA4" s="36" t="s">
        <v>3</v>
      </c>
      <c r="AB4" s="20" t="s">
        <v>5</v>
      </c>
      <c r="AC4" s="38" t="s">
        <v>8</v>
      </c>
      <c r="AD4" s="36" t="s">
        <v>9</v>
      </c>
      <c r="AE4" s="39" t="s">
        <v>10</v>
      </c>
      <c r="AF4" s="37" t="s">
        <v>15</v>
      </c>
      <c r="AG4" s="36" t="s">
        <v>3</v>
      </c>
      <c r="AH4" s="37" t="s">
        <v>16</v>
      </c>
      <c r="AI4" s="36" t="s">
        <v>3</v>
      </c>
      <c r="AJ4" s="37" t="s">
        <v>17</v>
      </c>
      <c r="AK4" s="36" t="s">
        <v>3</v>
      </c>
      <c r="AL4" s="37" t="s">
        <v>18</v>
      </c>
      <c r="AM4" s="36" t="s">
        <v>3</v>
      </c>
      <c r="AN4" s="37" t="s">
        <v>19</v>
      </c>
      <c r="AO4" s="36" t="s">
        <v>3</v>
      </c>
      <c r="AP4" s="37" t="s">
        <v>20</v>
      </c>
      <c r="AQ4" s="36" t="s">
        <v>3</v>
      </c>
      <c r="AR4" s="37" t="s">
        <v>21</v>
      </c>
      <c r="AS4" s="36" t="s">
        <v>3</v>
      </c>
      <c r="AT4" s="27" t="s">
        <v>25</v>
      </c>
      <c r="AU4" s="20" t="s">
        <v>22</v>
      </c>
      <c r="AV4" s="303"/>
    </row>
    <row r="5" spans="1:80" s="107" customFormat="1" ht="18">
      <c r="A5" s="142">
        <v>1</v>
      </c>
      <c r="B5" s="143" t="s">
        <v>78</v>
      </c>
      <c r="C5" s="144">
        <v>22563</v>
      </c>
      <c r="D5" s="145" t="s">
        <v>46</v>
      </c>
      <c r="E5" s="146" t="s">
        <v>29</v>
      </c>
      <c r="F5" s="147" t="s">
        <v>46</v>
      </c>
      <c r="G5" s="148">
        <v>9</v>
      </c>
      <c r="H5" s="149">
        <f t="shared" ref="H5:H52" si="0">G5*6</f>
        <v>54</v>
      </c>
      <c r="I5" s="149"/>
      <c r="J5" s="149">
        <f t="shared" ref="J5:J52" si="1">I5*6</f>
        <v>0</v>
      </c>
      <c r="K5" s="149">
        <v>19</v>
      </c>
      <c r="L5" s="149">
        <f t="shared" ref="L5:L52" si="2">IF(K5&gt;4,K5*2+4,K5*3)</f>
        <v>42</v>
      </c>
      <c r="M5" s="150"/>
      <c r="N5" s="149">
        <f t="shared" ref="N5:N52" si="3">IF(M5&gt;4,M5*2+4,M5*3)</f>
        <v>0</v>
      </c>
      <c r="O5" s="150">
        <v>5</v>
      </c>
      <c r="P5" s="150">
        <f t="shared" ref="P5:P20" si="4">O5*2</f>
        <v>10</v>
      </c>
      <c r="Q5" s="150"/>
      <c r="R5" s="150">
        <f t="shared" ref="R5:R52" si="5">Q5*1</f>
        <v>0</v>
      </c>
      <c r="S5" s="151">
        <f t="shared" ref="S5:S52" si="6">H5+J5+L5+N5+P5+R5</f>
        <v>106</v>
      </c>
      <c r="T5" s="148"/>
      <c r="U5" s="149">
        <f t="shared" ref="U5:U52" si="7">IF(T5=0,0,6)</f>
        <v>0</v>
      </c>
      <c r="V5" s="149"/>
      <c r="W5" s="149">
        <f t="shared" ref="W5:W52" si="8">V5*4</f>
        <v>0</v>
      </c>
      <c r="X5" s="149">
        <v>2</v>
      </c>
      <c r="Y5" s="149">
        <f t="shared" ref="Y5:Y52" si="9">X5*3</f>
        <v>6</v>
      </c>
      <c r="Z5" s="149"/>
      <c r="AA5" s="149">
        <f t="shared" ref="AA5:AA52" si="10">IF(Z5=0,0,6)</f>
        <v>0</v>
      </c>
      <c r="AB5" s="151">
        <f t="shared" ref="AB5:AB52" si="11">U5+W5+Y5+AA5</f>
        <v>6</v>
      </c>
      <c r="AC5" s="148"/>
      <c r="AD5" s="149"/>
      <c r="AE5" s="151"/>
      <c r="AF5" s="148">
        <v>1</v>
      </c>
      <c r="AG5" s="149">
        <f t="shared" ref="AG5:AG52" si="12">AF5*12</f>
        <v>12</v>
      </c>
      <c r="AH5" s="149"/>
      <c r="AI5" s="149">
        <f t="shared" ref="AI5:AI52" si="13">AH5*5</f>
        <v>0</v>
      </c>
      <c r="AJ5" s="149">
        <v>1</v>
      </c>
      <c r="AK5" s="149">
        <f t="shared" ref="AK5:AK52" si="14">AJ5*3</f>
        <v>3</v>
      </c>
      <c r="AL5" s="149"/>
      <c r="AM5" s="149">
        <f t="shared" ref="AM5:AM52" si="15">AL5*1</f>
        <v>0</v>
      </c>
      <c r="AN5" s="149"/>
      <c r="AO5" s="149">
        <f t="shared" ref="AO5:AO52" si="16">AN5*5</f>
        <v>0</v>
      </c>
      <c r="AP5" s="149"/>
      <c r="AQ5" s="149">
        <f t="shared" ref="AQ5:AQ52" si="17">AP5*5</f>
        <v>0</v>
      </c>
      <c r="AR5" s="149"/>
      <c r="AS5" s="149">
        <f t="shared" ref="AS5:AS44" si="18">AR5*1</f>
        <v>0</v>
      </c>
      <c r="AT5" s="149">
        <f t="shared" ref="AT5:AT52" si="19">IF(AI5+AK5+AM5+AO5+AQ5+AS5&gt;10,10,AI5+AK5+AM5+AO5+AQ5+AS5)</f>
        <v>3</v>
      </c>
      <c r="AU5" s="151">
        <f t="shared" ref="AU5:AU52" si="20">AG5+AT5</f>
        <v>15</v>
      </c>
      <c r="AV5" s="152">
        <f t="shared" ref="AV5:AV52" si="21">S5+AB5+AU5</f>
        <v>127</v>
      </c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</row>
    <row r="6" spans="1:80" s="107" customFormat="1" ht="18">
      <c r="A6" s="142">
        <v>2</v>
      </c>
      <c r="B6" s="143" t="s">
        <v>81</v>
      </c>
      <c r="C6" s="144">
        <v>22485</v>
      </c>
      <c r="D6" s="145" t="s">
        <v>46</v>
      </c>
      <c r="E6" s="146" t="s">
        <v>29</v>
      </c>
      <c r="F6" s="147" t="s">
        <v>46</v>
      </c>
      <c r="G6" s="148">
        <v>9</v>
      </c>
      <c r="H6" s="149">
        <f t="shared" si="0"/>
        <v>54</v>
      </c>
      <c r="I6" s="149"/>
      <c r="J6" s="149">
        <f t="shared" si="1"/>
        <v>0</v>
      </c>
      <c r="K6" s="149">
        <v>19</v>
      </c>
      <c r="L6" s="149">
        <f t="shared" si="2"/>
        <v>42</v>
      </c>
      <c r="M6" s="150"/>
      <c r="N6" s="149">
        <f t="shared" si="3"/>
        <v>0</v>
      </c>
      <c r="O6" s="150">
        <v>5</v>
      </c>
      <c r="P6" s="150">
        <f t="shared" si="4"/>
        <v>10</v>
      </c>
      <c r="Q6" s="150"/>
      <c r="R6" s="150">
        <f t="shared" si="5"/>
        <v>0</v>
      </c>
      <c r="S6" s="151">
        <f t="shared" si="6"/>
        <v>106</v>
      </c>
      <c r="T6" s="148"/>
      <c r="U6" s="149">
        <f t="shared" si="7"/>
        <v>0</v>
      </c>
      <c r="V6" s="149"/>
      <c r="W6" s="149">
        <f t="shared" si="8"/>
        <v>0</v>
      </c>
      <c r="X6" s="149">
        <v>1</v>
      </c>
      <c r="Y6" s="149">
        <f t="shared" si="9"/>
        <v>3</v>
      </c>
      <c r="Z6" s="149"/>
      <c r="AA6" s="149">
        <f t="shared" si="10"/>
        <v>0</v>
      </c>
      <c r="AB6" s="151">
        <f t="shared" si="11"/>
        <v>3</v>
      </c>
      <c r="AC6" s="148"/>
      <c r="AD6" s="149"/>
      <c r="AE6" s="151"/>
      <c r="AF6" s="148">
        <v>1</v>
      </c>
      <c r="AG6" s="149">
        <f t="shared" si="12"/>
        <v>12</v>
      </c>
      <c r="AH6" s="149"/>
      <c r="AI6" s="149">
        <f t="shared" si="13"/>
        <v>0</v>
      </c>
      <c r="AJ6" s="149">
        <v>1</v>
      </c>
      <c r="AK6" s="149">
        <f t="shared" si="14"/>
        <v>3</v>
      </c>
      <c r="AL6" s="149"/>
      <c r="AM6" s="149">
        <f t="shared" si="15"/>
        <v>0</v>
      </c>
      <c r="AN6" s="149"/>
      <c r="AO6" s="149">
        <f t="shared" si="16"/>
        <v>0</v>
      </c>
      <c r="AP6" s="149"/>
      <c r="AQ6" s="149">
        <f t="shared" si="17"/>
        <v>0</v>
      </c>
      <c r="AR6" s="149"/>
      <c r="AS6" s="149">
        <f t="shared" si="18"/>
        <v>0</v>
      </c>
      <c r="AT6" s="149">
        <f t="shared" si="19"/>
        <v>3</v>
      </c>
      <c r="AU6" s="151">
        <f t="shared" si="20"/>
        <v>15</v>
      </c>
      <c r="AV6" s="152">
        <f t="shared" si="21"/>
        <v>124</v>
      </c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</row>
    <row r="7" spans="1:80" s="107" customFormat="1" ht="18">
      <c r="A7" s="142">
        <v>3</v>
      </c>
      <c r="B7" s="143" t="s">
        <v>73</v>
      </c>
      <c r="C7" s="144">
        <v>22589</v>
      </c>
      <c r="D7" s="145" t="s">
        <v>46</v>
      </c>
      <c r="E7" s="146" t="s">
        <v>29</v>
      </c>
      <c r="F7" s="147" t="s">
        <v>46</v>
      </c>
      <c r="G7" s="148">
        <v>9</v>
      </c>
      <c r="H7" s="149">
        <f t="shared" si="0"/>
        <v>54</v>
      </c>
      <c r="I7" s="149"/>
      <c r="J7" s="149">
        <f t="shared" si="1"/>
        <v>0</v>
      </c>
      <c r="K7" s="149">
        <v>17</v>
      </c>
      <c r="L7" s="149">
        <f t="shared" si="2"/>
        <v>38</v>
      </c>
      <c r="M7" s="150"/>
      <c r="N7" s="149">
        <f t="shared" si="3"/>
        <v>0</v>
      </c>
      <c r="O7" s="150">
        <v>5</v>
      </c>
      <c r="P7" s="150">
        <f t="shared" si="4"/>
        <v>10</v>
      </c>
      <c r="Q7" s="150"/>
      <c r="R7" s="150">
        <f t="shared" si="5"/>
        <v>0</v>
      </c>
      <c r="S7" s="151">
        <f t="shared" si="6"/>
        <v>102</v>
      </c>
      <c r="T7" s="148"/>
      <c r="U7" s="149">
        <f t="shared" si="7"/>
        <v>0</v>
      </c>
      <c r="V7" s="149"/>
      <c r="W7" s="149">
        <f t="shared" si="8"/>
        <v>0</v>
      </c>
      <c r="X7" s="149">
        <v>2</v>
      </c>
      <c r="Y7" s="149">
        <f t="shared" si="9"/>
        <v>6</v>
      </c>
      <c r="Z7" s="149"/>
      <c r="AA7" s="149">
        <f t="shared" si="10"/>
        <v>0</v>
      </c>
      <c r="AB7" s="151">
        <f t="shared" si="11"/>
        <v>6</v>
      </c>
      <c r="AC7" s="148"/>
      <c r="AD7" s="149"/>
      <c r="AE7" s="151" t="s">
        <v>124</v>
      </c>
      <c r="AF7" s="148">
        <v>1</v>
      </c>
      <c r="AG7" s="149">
        <f t="shared" si="12"/>
        <v>12</v>
      </c>
      <c r="AH7" s="149"/>
      <c r="AI7" s="149">
        <f t="shared" si="13"/>
        <v>0</v>
      </c>
      <c r="AJ7" s="149">
        <v>1</v>
      </c>
      <c r="AK7" s="149">
        <f t="shared" si="14"/>
        <v>3</v>
      </c>
      <c r="AL7" s="149"/>
      <c r="AM7" s="149">
        <f t="shared" si="15"/>
        <v>0</v>
      </c>
      <c r="AN7" s="149"/>
      <c r="AO7" s="149">
        <f t="shared" si="16"/>
        <v>0</v>
      </c>
      <c r="AP7" s="149"/>
      <c r="AQ7" s="149">
        <f t="shared" si="17"/>
        <v>0</v>
      </c>
      <c r="AR7" s="149"/>
      <c r="AS7" s="149">
        <f t="shared" si="18"/>
        <v>0</v>
      </c>
      <c r="AT7" s="149">
        <f t="shared" si="19"/>
        <v>3</v>
      </c>
      <c r="AU7" s="151">
        <f t="shared" si="20"/>
        <v>15</v>
      </c>
      <c r="AV7" s="152">
        <f t="shared" si="21"/>
        <v>123</v>
      </c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</row>
    <row r="8" spans="1:80" s="107" customFormat="1" ht="18">
      <c r="A8" s="142">
        <v>4</v>
      </c>
      <c r="B8" s="143" t="s">
        <v>129</v>
      </c>
      <c r="C8" s="144">
        <v>24150</v>
      </c>
      <c r="D8" s="145" t="s">
        <v>46</v>
      </c>
      <c r="E8" s="146" t="s">
        <v>29</v>
      </c>
      <c r="F8" s="147" t="s">
        <v>46</v>
      </c>
      <c r="G8" s="148">
        <v>9</v>
      </c>
      <c r="H8" s="149">
        <f t="shared" si="0"/>
        <v>54</v>
      </c>
      <c r="I8" s="149"/>
      <c r="J8" s="149">
        <f t="shared" si="1"/>
        <v>0</v>
      </c>
      <c r="K8" s="149">
        <v>18</v>
      </c>
      <c r="L8" s="149">
        <f t="shared" si="2"/>
        <v>40</v>
      </c>
      <c r="M8" s="150"/>
      <c r="N8" s="149">
        <f t="shared" si="3"/>
        <v>0</v>
      </c>
      <c r="O8" s="150">
        <v>5</v>
      </c>
      <c r="P8" s="150">
        <f t="shared" si="4"/>
        <v>10</v>
      </c>
      <c r="Q8" s="150"/>
      <c r="R8" s="150">
        <f t="shared" si="5"/>
        <v>0</v>
      </c>
      <c r="S8" s="151">
        <f t="shared" si="6"/>
        <v>104</v>
      </c>
      <c r="T8" s="148"/>
      <c r="U8" s="149">
        <f t="shared" si="7"/>
        <v>0</v>
      </c>
      <c r="V8" s="149"/>
      <c r="W8" s="149">
        <f t="shared" si="8"/>
        <v>0</v>
      </c>
      <c r="X8" s="149">
        <v>1</v>
      </c>
      <c r="Y8" s="149">
        <f t="shared" si="9"/>
        <v>3</v>
      </c>
      <c r="Z8" s="149"/>
      <c r="AA8" s="149">
        <f t="shared" si="10"/>
        <v>0</v>
      </c>
      <c r="AB8" s="151">
        <f t="shared" si="11"/>
        <v>3</v>
      </c>
      <c r="AC8" s="148"/>
      <c r="AD8" s="149"/>
      <c r="AE8" s="151"/>
      <c r="AF8" s="148">
        <v>1</v>
      </c>
      <c r="AG8" s="149">
        <f t="shared" si="12"/>
        <v>12</v>
      </c>
      <c r="AH8" s="149"/>
      <c r="AI8" s="149">
        <f t="shared" si="13"/>
        <v>0</v>
      </c>
      <c r="AJ8" s="149">
        <v>1</v>
      </c>
      <c r="AK8" s="149">
        <f t="shared" si="14"/>
        <v>3</v>
      </c>
      <c r="AL8" s="149"/>
      <c r="AM8" s="149">
        <f t="shared" si="15"/>
        <v>0</v>
      </c>
      <c r="AN8" s="149"/>
      <c r="AO8" s="149">
        <f t="shared" si="16"/>
        <v>0</v>
      </c>
      <c r="AP8" s="149"/>
      <c r="AQ8" s="149">
        <f t="shared" si="17"/>
        <v>0</v>
      </c>
      <c r="AR8" s="149"/>
      <c r="AS8" s="149">
        <f t="shared" si="18"/>
        <v>0</v>
      </c>
      <c r="AT8" s="149">
        <f t="shared" si="19"/>
        <v>3</v>
      </c>
      <c r="AU8" s="151">
        <f t="shared" si="20"/>
        <v>15</v>
      </c>
      <c r="AV8" s="152">
        <f t="shared" si="21"/>
        <v>122</v>
      </c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</row>
    <row r="9" spans="1:80" s="107" customFormat="1" ht="18">
      <c r="A9" s="142">
        <v>5</v>
      </c>
      <c r="B9" s="143" t="s">
        <v>95</v>
      </c>
      <c r="C9" s="144">
        <v>24276</v>
      </c>
      <c r="D9" s="145" t="s">
        <v>46</v>
      </c>
      <c r="E9" s="146" t="s">
        <v>29</v>
      </c>
      <c r="F9" s="147" t="s">
        <v>46</v>
      </c>
      <c r="G9" s="148">
        <v>9</v>
      </c>
      <c r="H9" s="149">
        <f t="shared" si="0"/>
        <v>54</v>
      </c>
      <c r="I9" s="149"/>
      <c r="J9" s="149">
        <f t="shared" si="1"/>
        <v>0</v>
      </c>
      <c r="K9" s="149">
        <v>18</v>
      </c>
      <c r="L9" s="149">
        <f t="shared" si="2"/>
        <v>40</v>
      </c>
      <c r="M9" s="150"/>
      <c r="N9" s="149">
        <f t="shared" si="3"/>
        <v>0</v>
      </c>
      <c r="O9" s="150">
        <v>5</v>
      </c>
      <c r="P9" s="150">
        <f t="shared" si="4"/>
        <v>10</v>
      </c>
      <c r="Q9" s="150"/>
      <c r="R9" s="150">
        <f t="shared" si="5"/>
        <v>0</v>
      </c>
      <c r="S9" s="151">
        <f t="shared" si="6"/>
        <v>104</v>
      </c>
      <c r="T9" s="148"/>
      <c r="U9" s="149">
        <f t="shared" si="7"/>
        <v>0</v>
      </c>
      <c r="V9" s="149"/>
      <c r="W9" s="149">
        <f t="shared" si="8"/>
        <v>0</v>
      </c>
      <c r="X9" s="149">
        <v>1</v>
      </c>
      <c r="Y9" s="149">
        <f t="shared" si="9"/>
        <v>3</v>
      </c>
      <c r="Z9" s="149"/>
      <c r="AA9" s="149">
        <f t="shared" si="10"/>
        <v>0</v>
      </c>
      <c r="AB9" s="151">
        <f t="shared" si="11"/>
        <v>3</v>
      </c>
      <c r="AC9" s="148"/>
      <c r="AD9" s="149"/>
      <c r="AE9" s="151"/>
      <c r="AF9" s="148">
        <v>1</v>
      </c>
      <c r="AG9" s="149">
        <f t="shared" si="12"/>
        <v>12</v>
      </c>
      <c r="AH9" s="149"/>
      <c r="AI9" s="149">
        <f t="shared" si="13"/>
        <v>0</v>
      </c>
      <c r="AJ9" s="149">
        <v>1</v>
      </c>
      <c r="AK9" s="149">
        <f t="shared" si="14"/>
        <v>3</v>
      </c>
      <c r="AL9" s="149"/>
      <c r="AM9" s="149">
        <f t="shared" si="15"/>
        <v>0</v>
      </c>
      <c r="AN9" s="149"/>
      <c r="AO9" s="149">
        <f t="shared" si="16"/>
        <v>0</v>
      </c>
      <c r="AP9" s="149"/>
      <c r="AQ9" s="149">
        <f t="shared" si="17"/>
        <v>0</v>
      </c>
      <c r="AR9" s="149"/>
      <c r="AS9" s="149">
        <f t="shared" si="18"/>
        <v>0</v>
      </c>
      <c r="AT9" s="149">
        <f t="shared" si="19"/>
        <v>3</v>
      </c>
      <c r="AU9" s="151">
        <f t="shared" si="20"/>
        <v>15</v>
      </c>
      <c r="AV9" s="152">
        <f t="shared" si="21"/>
        <v>122</v>
      </c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</row>
    <row r="10" spans="1:80" s="107" customFormat="1" ht="18">
      <c r="A10" s="142">
        <v>6</v>
      </c>
      <c r="B10" s="143" t="s">
        <v>84</v>
      </c>
      <c r="C10" s="144">
        <v>24136</v>
      </c>
      <c r="D10" s="145" t="s">
        <v>46</v>
      </c>
      <c r="E10" s="146" t="s">
        <v>29</v>
      </c>
      <c r="F10" s="147" t="s">
        <v>46</v>
      </c>
      <c r="G10" s="148">
        <v>9</v>
      </c>
      <c r="H10" s="149">
        <f t="shared" si="0"/>
        <v>54</v>
      </c>
      <c r="I10" s="149"/>
      <c r="J10" s="149">
        <f t="shared" si="1"/>
        <v>0</v>
      </c>
      <c r="K10" s="149">
        <v>16</v>
      </c>
      <c r="L10" s="149">
        <f t="shared" si="2"/>
        <v>36</v>
      </c>
      <c r="M10" s="150"/>
      <c r="N10" s="149">
        <f t="shared" si="3"/>
        <v>0</v>
      </c>
      <c r="O10" s="150">
        <v>5</v>
      </c>
      <c r="P10" s="150">
        <f t="shared" si="4"/>
        <v>10</v>
      </c>
      <c r="Q10" s="150"/>
      <c r="R10" s="150">
        <f t="shared" si="5"/>
        <v>0</v>
      </c>
      <c r="S10" s="151">
        <f t="shared" si="6"/>
        <v>100</v>
      </c>
      <c r="T10" s="148"/>
      <c r="U10" s="149">
        <f t="shared" si="7"/>
        <v>0</v>
      </c>
      <c r="V10" s="149"/>
      <c r="W10" s="149">
        <f t="shared" si="8"/>
        <v>0</v>
      </c>
      <c r="X10" s="149"/>
      <c r="Y10" s="149">
        <f t="shared" si="9"/>
        <v>0</v>
      </c>
      <c r="Z10" s="149"/>
      <c r="AA10" s="149">
        <f t="shared" si="10"/>
        <v>0</v>
      </c>
      <c r="AB10" s="151">
        <f t="shared" si="11"/>
        <v>0</v>
      </c>
      <c r="AC10" s="148"/>
      <c r="AD10" s="149"/>
      <c r="AE10" s="151"/>
      <c r="AF10" s="148">
        <v>1</v>
      </c>
      <c r="AG10" s="149">
        <f t="shared" si="12"/>
        <v>12</v>
      </c>
      <c r="AH10" s="149"/>
      <c r="AI10" s="149">
        <f t="shared" si="13"/>
        <v>0</v>
      </c>
      <c r="AJ10" s="149"/>
      <c r="AK10" s="149">
        <f t="shared" si="14"/>
        <v>0</v>
      </c>
      <c r="AL10" s="149">
        <v>3</v>
      </c>
      <c r="AM10" s="149">
        <f t="shared" si="15"/>
        <v>3</v>
      </c>
      <c r="AN10" s="149">
        <v>1</v>
      </c>
      <c r="AO10" s="149">
        <f t="shared" si="16"/>
        <v>5</v>
      </c>
      <c r="AP10" s="149"/>
      <c r="AQ10" s="149">
        <f t="shared" si="17"/>
        <v>0</v>
      </c>
      <c r="AR10" s="149"/>
      <c r="AS10" s="149">
        <f t="shared" si="18"/>
        <v>0</v>
      </c>
      <c r="AT10" s="149">
        <f t="shared" si="19"/>
        <v>8</v>
      </c>
      <c r="AU10" s="151">
        <f t="shared" si="20"/>
        <v>20</v>
      </c>
      <c r="AV10" s="152">
        <f t="shared" si="21"/>
        <v>120</v>
      </c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</row>
    <row r="11" spans="1:80" s="107" customFormat="1" ht="18">
      <c r="A11" s="142">
        <v>7</v>
      </c>
      <c r="B11" s="143" t="s">
        <v>65</v>
      </c>
      <c r="C11" s="144">
        <v>25175</v>
      </c>
      <c r="D11" s="145" t="s">
        <v>42</v>
      </c>
      <c r="E11" s="146" t="s">
        <v>29</v>
      </c>
      <c r="F11" s="147" t="s">
        <v>46</v>
      </c>
      <c r="G11" s="148">
        <v>9</v>
      </c>
      <c r="H11" s="149">
        <f t="shared" si="0"/>
        <v>54</v>
      </c>
      <c r="I11" s="149"/>
      <c r="J11" s="149">
        <f t="shared" si="1"/>
        <v>0</v>
      </c>
      <c r="K11" s="149">
        <v>15</v>
      </c>
      <c r="L11" s="149">
        <f t="shared" si="2"/>
        <v>34</v>
      </c>
      <c r="M11" s="150">
        <v>1</v>
      </c>
      <c r="N11" s="149">
        <f t="shared" si="3"/>
        <v>3</v>
      </c>
      <c r="O11" s="150">
        <v>5</v>
      </c>
      <c r="P11" s="150">
        <f t="shared" si="4"/>
        <v>10</v>
      </c>
      <c r="Q11" s="150"/>
      <c r="R11" s="150">
        <f t="shared" si="5"/>
        <v>0</v>
      </c>
      <c r="S11" s="151">
        <f t="shared" si="6"/>
        <v>101</v>
      </c>
      <c r="T11" s="148"/>
      <c r="U11" s="149">
        <f t="shared" si="7"/>
        <v>0</v>
      </c>
      <c r="V11" s="149"/>
      <c r="W11" s="149">
        <f t="shared" si="8"/>
        <v>0</v>
      </c>
      <c r="X11" s="149">
        <v>1</v>
      </c>
      <c r="Y11" s="149">
        <f t="shared" si="9"/>
        <v>3</v>
      </c>
      <c r="Z11" s="149"/>
      <c r="AA11" s="149">
        <f t="shared" si="10"/>
        <v>0</v>
      </c>
      <c r="AB11" s="151">
        <f t="shared" si="11"/>
        <v>3</v>
      </c>
      <c r="AC11" s="148"/>
      <c r="AD11" s="149"/>
      <c r="AE11" s="151"/>
      <c r="AF11" s="148">
        <v>1</v>
      </c>
      <c r="AG11" s="149">
        <f t="shared" si="12"/>
        <v>12</v>
      </c>
      <c r="AH11" s="149"/>
      <c r="AI11" s="149">
        <f t="shared" si="13"/>
        <v>0</v>
      </c>
      <c r="AJ11" s="149">
        <v>1</v>
      </c>
      <c r="AK11" s="149">
        <f t="shared" si="14"/>
        <v>3</v>
      </c>
      <c r="AL11" s="149"/>
      <c r="AM11" s="149">
        <f t="shared" si="15"/>
        <v>0</v>
      </c>
      <c r="AN11" s="149"/>
      <c r="AO11" s="149">
        <f t="shared" si="16"/>
        <v>0</v>
      </c>
      <c r="AP11" s="149"/>
      <c r="AQ11" s="149">
        <f t="shared" si="17"/>
        <v>0</v>
      </c>
      <c r="AR11" s="149"/>
      <c r="AS11" s="149">
        <f t="shared" si="18"/>
        <v>0</v>
      </c>
      <c r="AT11" s="149">
        <f t="shared" si="19"/>
        <v>3</v>
      </c>
      <c r="AU11" s="151">
        <f t="shared" si="20"/>
        <v>15</v>
      </c>
      <c r="AV11" s="152">
        <f t="shared" si="21"/>
        <v>119</v>
      </c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</row>
    <row r="12" spans="1:80" s="107" customFormat="1" ht="18">
      <c r="A12" s="142">
        <v>8</v>
      </c>
      <c r="B12" s="143" t="s">
        <v>130</v>
      </c>
      <c r="C12" s="144">
        <v>22065</v>
      </c>
      <c r="D12" s="145" t="s">
        <v>46</v>
      </c>
      <c r="E12" s="146" t="s">
        <v>29</v>
      </c>
      <c r="F12" s="147" t="s">
        <v>46</v>
      </c>
      <c r="G12" s="148">
        <v>9</v>
      </c>
      <c r="H12" s="149">
        <f t="shared" si="0"/>
        <v>54</v>
      </c>
      <c r="I12" s="149"/>
      <c r="J12" s="149">
        <f t="shared" si="1"/>
        <v>0</v>
      </c>
      <c r="K12" s="149">
        <v>17</v>
      </c>
      <c r="L12" s="149">
        <f t="shared" si="2"/>
        <v>38</v>
      </c>
      <c r="M12" s="150"/>
      <c r="N12" s="149">
        <f t="shared" si="3"/>
        <v>0</v>
      </c>
      <c r="O12" s="150">
        <v>5</v>
      </c>
      <c r="P12" s="150">
        <f t="shared" si="4"/>
        <v>10</v>
      </c>
      <c r="Q12" s="150"/>
      <c r="R12" s="150">
        <f t="shared" si="5"/>
        <v>0</v>
      </c>
      <c r="S12" s="151">
        <f t="shared" si="6"/>
        <v>102</v>
      </c>
      <c r="T12" s="148"/>
      <c r="U12" s="149">
        <f t="shared" si="7"/>
        <v>0</v>
      </c>
      <c r="V12" s="149"/>
      <c r="W12" s="149">
        <f t="shared" si="8"/>
        <v>0</v>
      </c>
      <c r="X12" s="149"/>
      <c r="Y12" s="149">
        <f t="shared" si="9"/>
        <v>0</v>
      </c>
      <c r="Z12" s="149"/>
      <c r="AA12" s="149">
        <f t="shared" si="10"/>
        <v>0</v>
      </c>
      <c r="AB12" s="151">
        <f t="shared" si="11"/>
        <v>0</v>
      </c>
      <c r="AC12" s="148"/>
      <c r="AD12" s="149"/>
      <c r="AE12" s="151"/>
      <c r="AF12" s="148">
        <v>1</v>
      </c>
      <c r="AG12" s="149">
        <f t="shared" si="12"/>
        <v>12</v>
      </c>
      <c r="AH12" s="149"/>
      <c r="AI12" s="149">
        <f t="shared" si="13"/>
        <v>0</v>
      </c>
      <c r="AJ12" s="149">
        <v>1</v>
      </c>
      <c r="AK12" s="149">
        <f t="shared" si="14"/>
        <v>3</v>
      </c>
      <c r="AL12" s="149"/>
      <c r="AM12" s="149">
        <f t="shared" si="15"/>
        <v>0</v>
      </c>
      <c r="AN12" s="149"/>
      <c r="AO12" s="149">
        <f t="shared" si="16"/>
        <v>0</v>
      </c>
      <c r="AP12" s="149"/>
      <c r="AQ12" s="149">
        <f t="shared" si="17"/>
        <v>0</v>
      </c>
      <c r="AR12" s="149"/>
      <c r="AS12" s="149">
        <f t="shared" si="18"/>
        <v>0</v>
      </c>
      <c r="AT12" s="149">
        <f t="shared" si="19"/>
        <v>3</v>
      </c>
      <c r="AU12" s="151">
        <f t="shared" si="20"/>
        <v>15</v>
      </c>
      <c r="AV12" s="152">
        <f t="shared" si="21"/>
        <v>117</v>
      </c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</row>
    <row r="13" spans="1:80" s="107" customFormat="1" ht="18">
      <c r="A13" s="142">
        <v>9</v>
      </c>
      <c r="B13" s="143" t="s">
        <v>93</v>
      </c>
      <c r="C13" s="144">
        <v>23286</v>
      </c>
      <c r="D13" s="145" t="s">
        <v>46</v>
      </c>
      <c r="E13" s="146" t="s">
        <v>29</v>
      </c>
      <c r="F13" s="147" t="s">
        <v>46</v>
      </c>
      <c r="G13" s="148">
        <v>9</v>
      </c>
      <c r="H13" s="149">
        <f t="shared" si="0"/>
        <v>54</v>
      </c>
      <c r="I13" s="149"/>
      <c r="J13" s="149">
        <f t="shared" si="1"/>
        <v>0</v>
      </c>
      <c r="K13" s="149">
        <v>17</v>
      </c>
      <c r="L13" s="149">
        <f t="shared" si="2"/>
        <v>38</v>
      </c>
      <c r="M13" s="150"/>
      <c r="N13" s="149">
        <f t="shared" si="3"/>
        <v>0</v>
      </c>
      <c r="O13" s="150">
        <v>5</v>
      </c>
      <c r="P13" s="150">
        <f t="shared" si="4"/>
        <v>10</v>
      </c>
      <c r="Q13" s="150"/>
      <c r="R13" s="150">
        <f t="shared" si="5"/>
        <v>0</v>
      </c>
      <c r="S13" s="151">
        <f t="shared" si="6"/>
        <v>102</v>
      </c>
      <c r="T13" s="148"/>
      <c r="U13" s="149">
        <f t="shared" si="7"/>
        <v>0</v>
      </c>
      <c r="V13" s="149"/>
      <c r="W13" s="149">
        <f t="shared" si="8"/>
        <v>0</v>
      </c>
      <c r="X13" s="149"/>
      <c r="Y13" s="149">
        <f t="shared" si="9"/>
        <v>0</v>
      </c>
      <c r="Z13" s="149"/>
      <c r="AA13" s="149">
        <f t="shared" si="10"/>
        <v>0</v>
      </c>
      <c r="AB13" s="151">
        <f t="shared" si="11"/>
        <v>0</v>
      </c>
      <c r="AC13" s="148"/>
      <c r="AD13" s="149"/>
      <c r="AE13" s="151"/>
      <c r="AF13" s="148">
        <v>1</v>
      </c>
      <c r="AG13" s="149">
        <f t="shared" si="12"/>
        <v>12</v>
      </c>
      <c r="AH13" s="149"/>
      <c r="AI13" s="149">
        <f t="shared" si="13"/>
        <v>0</v>
      </c>
      <c r="AJ13" s="149">
        <v>1</v>
      </c>
      <c r="AK13" s="149">
        <f t="shared" si="14"/>
        <v>3</v>
      </c>
      <c r="AL13" s="149"/>
      <c r="AM13" s="149">
        <f t="shared" si="15"/>
        <v>0</v>
      </c>
      <c r="AN13" s="149"/>
      <c r="AO13" s="149">
        <f t="shared" si="16"/>
        <v>0</v>
      </c>
      <c r="AP13" s="149"/>
      <c r="AQ13" s="149">
        <f t="shared" si="17"/>
        <v>0</v>
      </c>
      <c r="AR13" s="149"/>
      <c r="AS13" s="149">
        <f t="shared" si="18"/>
        <v>0</v>
      </c>
      <c r="AT13" s="149">
        <f t="shared" si="19"/>
        <v>3</v>
      </c>
      <c r="AU13" s="151">
        <f t="shared" si="20"/>
        <v>15</v>
      </c>
      <c r="AV13" s="152">
        <f t="shared" si="21"/>
        <v>117</v>
      </c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</row>
    <row r="14" spans="1:80" s="107" customFormat="1" ht="18">
      <c r="A14" s="142">
        <v>10</v>
      </c>
      <c r="B14" s="143" t="s">
        <v>68</v>
      </c>
      <c r="C14" s="144">
        <v>23633</v>
      </c>
      <c r="D14" s="145" t="s">
        <v>46</v>
      </c>
      <c r="E14" s="146" t="s">
        <v>29</v>
      </c>
      <c r="F14" s="147" t="s">
        <v>46</v>
      </c>
      <c r="G14" s="148">
        <v>9</v>
      </c>
      <c r="H14" s="149">
        <f t="shared" si="0"/>
        <v>54</v>
      </c>
      <c r="I14" s="149"/>
      <c r="J14" s="149">
        <f t="shared" si="1"/>
        <v>0</v>
      </c>
      <c r="K14" s="149">
        <v>15</v>
      </c>
      <c r="L14" s="149">
        <f t="shared" si="2"/>
        <v>34</v>
      </c>
      <c r="M14" s="150"/>
      <c r="N14" s="149">
        <f t="shared" si="3"/>
        <v>0</v>
      </c>
      <c r="O14" s="150">
        <v>5</v>
      </c>
      <c r="P14" s="150">
        <f t="shared" si="4"/>
        <v>10</v>
      </c>
      <c r="Q14" s="150"/>
      <c r="R14" s="150">
        <f t="shared" si="5"/>
        <v>0</v>
      </c>
      <c r="S14" s="151">
        <f t="shared" si="6"/>
        <v>98</v>
      </c>
      <c r="T14" s="148"/>
      <c r="U14" s="149">
        <f t="shared" si="7"/>
        <v>0</v>
      </c>
      <c r="V14" s="149">
        <v>1</v>
      </c>
      <c r="W14" s="149">
        <f t="shared" si="8"/>
        <v>4</v>
      </c>
      <c r="X14" s="149"/>
      <c r="Y14" s="149">
        <f t="shared" si="9"/>
        <v>0</v>
      </c>
      <c r="Z14" s="149"/>
      <c r="AA14" s="149">
        <f t="shared" si="10"/>
        <v>0</v>
      </c>
      <c r="AB14" s="151">
        <f t="shared" si="11"/>
        <v>4</v>
      </c>
      <c r="AC14" s="148"/>
      <c r="AD14" s="149"/>
      <c r="AE14" s="151"/>
      <c r="AF14" s="148">
        <v>1</v>
      </c>
      <c r="AG14" s="149">
        <f t="shared" si="12"/>
        <v>12</v>
      </c>
      <c r="AH14" s="149"/>
      <c r="AI14" s="149">
        <f t="shared" si="13"/>
        <v>0</v>
      </c>
      <c r="AJ14" s="149">
        <v>1</v>
      </c>
      <c r="AK14" s="149">
        <f t="shared" si="14"/>
        <v>3</v>
      </c>
      <c r="AL14" s="149"/>
      <c r="AM14" s="149">
        <f t="shared" si="15"/>
        <v>0</v>
      </c>
      <c r="AN14" s="149"/>
      <c r="AO14" s="149">
        <f t="shared" si="16"/>
        <v>0</v>
      </c>
      <c r="AP14" s="149"/>
      <c r="AQ14" s="149">
        <f t="shared" si="17"/>
        <v>0</v>
      </c>
      <c r="AR14" s="149"/>
      <c r="AS14" s="149">
        <f t="shared" si="18"/>
        <v>0</v>
      </c>
      <c r="AT14" s="149">
        <f t="shared" si="19"/>
        <v>3</v>
      </c>
      <c r="AU14" s="151">
        <f t="shared" si="20"/>
        <v>15</v>
      </c>
      <c r="AV14" s="152">
        <f t="shared" si="21"/>
        <v>117</v>
      </c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</row>
    <row r="15" spans="1:80" s="107" customFormat="1" ht="18">
      <c r="A15" s="142">
        <v>11</v>
      </c>
      <c r="B15" s="143" t="s">
        <v>86</v>
      </c>
      <c r="C15" s="144">
        <v>24335</v>
      </c>
      <c r="D15" s="145" t="s">
        <v>46</v>
      </c>
      <c r="E15" s="146" t="s">
        <v>29</v>
      </c>
      <c r="F15" s="147" t="s">
        <v>46</v>
      </c>
      <c r="G15" s="148">
        <v>9</v>
      </c>
      <c r="H15" s="149">
        <f t="shared" si="0"/>
        <v>54</v>
      </c>
      <c r="I15" s="149"/>
      <c r="J15" s="149">
        <f t="shared" si="1"/>
        <v>0</v>
      </c>
      <c r="K15" s="149">
        <v>16</v>
      </c>
      <c r="L15" s="149">
        <f t="shared" si="2"/>
        <v>36</v>
      </c>
      <c r="M15" s="150"/>
      <c r="N15" s="149">
        <f t="shared" si="3"/>
        <v>0</v>
      </c>
      <c r="O15" s="150">
        <v>5</v>
      </c>
      <c r="P15" s="150">
        <f t="shared" si="4"/>
        <v>10</v>
      </c>
      <c r="Q15" s="150"/>
      <c r="R15" s="150">
        <f t="shared" si="5"/>
        <v>0</v>
      </c>
      <c r="S15" s="151">
        <f t="shared" si="6"/>
        <v>100</v>
      </c>
      <c r="T15" s="148"/>
      <c r="U15" s="149">
        <f t="shared" si="7"/>
        <v>0</v>
      </c>
      <c r="V15" s="149"/>
      <c r="W15" s="149">
        <f t="shared" si="8"/>
        <v>0</v>
      </c>
      <c r="X15" s="149"/>
      <c r="Y15" s="149">
        <f t="shared" si="9"/>
        <v>0</v>
      </c>
      <c r="Z15" s="149"/>
      <c r="AA15" s="149">
        <f t="shared" si="10"/>
        <v>0</v>
      </c>
      <c r="AB15" s="151">
        <f t="shared" si="11"/>
        <v>0</v>
      </c>
      <c r="AC15" s="148"/>
      <c r="AD15" s="149"/>
      <c r="AE15" s="151"/>
      <c r="AF15" s="148">
        <v>1</v>
      </c>
      <c r="AG15" s="149">
        <f t="shared" si="12"/>
        <v>12</v>
      </c>
      <c r="AH15" s="149"/>
      <c r="AI15" s="149">
        <f t="shared" si="13"/>
        <v>0</v>
      </c>
      <c r="AJ15" s="149"/>
      <c r="AK15" s="149">
        <f t="shared" si="14"/>
        <v>0</v>
      </c>
      <c r="AL15" s="149"/>
      <c r="AM15" s="149">
        <f t="shared" si="15"/>
        <v>0</v>
      </c>
      <c r="AN15" s="149">
        <v>1</v>
      </c>
      <c r="AO15" s="149">
        <f t="shared" si="16"/>
        <v>5</v>
      </c>
      <c r="AP15" s="149"/>
      <c r="AQ15" s="149">
        <f t="shared" si="17"/>
        <v>0</v>
      </c>
      <c r="AR15" s="149"/>
      <c r="AS15" s="149">
        <f t="shared" si="18"/>
        <v>0</v>
      </c>
      <c r="AT15" s="149">
        <f t="shared" si="19"/>
        <v>5</v>
      </c>
      <c r="AU15" s="151">
        <f t="shared" si="20"/>
        <v>17</v>
      </c>
      <c r="AV15" s="152">
        <f t="shared" si="21"/>
        <v>117</v>
      </c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</row>
    <row r="16" spans="1:80" s="107" customFormat="1" ht="18">
      <c r="A16" s="142">
        <v>12</v>
      </c>
      <c r="B16" s="143" t="s">
        <v>70</v>
      </c>
      <c r="C16" s="144">
        <v>25698</v>
      </c>
      <c r="D16" s="145" t="s">
        <v>46</v>
      </c>
      <c r="E16" s="146" t="s">
        <v>29</v>
      </c>
      <c r="F16" s="147" t="s">
        <v>46</v>
      </c>
      <c r="G16" s="148">
        <v>9</v>
      </c>
      <c r="H16" s="149">
        <f t="shared" si="0"/>
        <v>54</v>
      </c>
      <c r="I16" s="149"/>
      <c r="J16" s="149">
        <f t="shared" si="1"/>
        <v>0</v>
      </c>
      <c r="K16" s="149">
        <v>12</v>
      </c>
      <c r="L16" s="149">
        <f t="shared" si="2"/>
        <v>28</v>
      </c>
      <c r="M16" s="150"/>
      <c r="N16" s="149">
        <f t="shared" si="3"/>
        <v>0</v>
      </c>
      <c r="O16" s="150">
        <v>5</v>
      </c>
      <c r="P16" s="150">
        <f t="shared" si="4"/>
        <v>10</v>
      </c>
      <c r="Q16" s="150"/>
      <c r="R16" s="150">
        <f t="shared" si="5"/>
        <v>0</v>
      </c>
      <c r="S16" s="151">
        <f t="shared" si="6"/>
        <v>92</v>
      </c>
      <c r="T16" s="148"/>
      <c r="U16" s="149">
        <f t="shared" si="7"/>
        <v>0</v>
      </c>
      <c r="V16" s="149">
        <v>1</v>
      </c>
      <c r="W16" s="149">
        <f t="shared" si="8"/>
        <v>4</v>
      </c>
      <c r="X16" s="149">
        <v>2</v>
      </c>
      <c r="Y16" s="149">
        <f t="shared" si="9"/>
        <v>6</v>
      </c>
      <c r="Z16" s="149"/>
      <c r="AA16" s="149">
        <f t="shared" si="10"/>
        <v>0</v>
      </c>
      <c r="AB16" s="151">
        <f t="shared" si="11"/>
        <v>10</v>
      </c>
      <c r="AC16" s="148"/>
      <c r="AD16" s="149"/>
      <c r="AE16" s="151"/>
      <c r="AF16" s="148">
        <v>1</v>
      </c>
      <c r="AG16" s="149">
        <f t="shared" si="12"/>
        <v>12</v>
      </c>
      <c r="AH16" s="149"/>
      <c r="AI16" s="149">
        <f t="shared" si="13"/>
        <v>0</v>
      </c>
      <c r="AJ16" s="149">
        <v>1</v>
      </c>
      <c r="AK16" s="149">
        <f t="shared" si="14"/>
        <v>3</v>
      </c>
      <c r="AL16" s="149"/>
      <c r="AM16" s="149">
        <f t="shared" si="15"/>
        <v>0</v>
      </c>
      <c r="AN16" s="149"/>
      <c r="AO16" s="149">
        <f t="shared" si="16"/>
        <v>0</v>
      </c>
      <c r="AP16" s="149"/>
      <c r="AQ16" s="149">
        <f t="shared" si="17"/>
        <v>0</v>
      </c>
      <c r="AR16" s="149"/>
      <c r="AS16" s="149">
        <f t="shared" si="18"/>
        <v>0</v>
      </c>
      <c r="AT16" s="149">
        <f t="shared" si="19"/>
        <v>3</v>
      </c>
      <c r="AU16" s="151">
        <f t="shared" si="20"/>
        <v>15</v>
      </c>
      <c r="AV16" s="152">
        <f t="shared" si="21"/>
        <v>117</v>
      </c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</row>
    <row r="17" spans="1:80" s="107" customFormat="1" ht="18">
      <c r="A17" s="142">
        <v>13</v>
      </c>
      <c r="B17" s="143" t="s">
        <v>103</v>
      </c>
      <c r="C17" s="144">
        <v>25001</v>
      </c>
      <c r="D17" s="145" t="s">
        <v>89</v>
      </c>
      <c r="E17" s="146" t="s">
        <v>29</v>
      </c>
      <c r="F17" s="147" t="s">
        <v>46</v>
      </c>
      <c r="G17" s="148">
        <v>9</v>
      </c>
      <c r="H17" s="149">
        <f t="shared" si="0"/>
        <v>54</v>
      </c>
      <c r="I17" s="149"/>
      <c r="J17" s="149">
        <f t="shared" si="1"/>
        <v>0</v>
      </c>
      <c r="K17" s="149">
        <v>12</v>
      </c>
      <c r="L17" s="149">
        <f t="shared" si="2"/>
        <v>28</v>
      </c>
      <c r="M17" s="150"/>
      <c r="N17" s="149">
        <f t="shared" si="3"/>
        <v>0</v>
      </c>
      <c r="O17" s="150">
        <v>5</v>
      </c>
      <c r="P17" s="150">
        <f t="shared" si="4"/>
        <v>10</v>
      </c>
      <c r="Q17" s="150"/>
      <c r="R17" s="150">
        <f t="shared" si="5"/>
        <v>0</v>
      </c>
      <c r="S17" s="151">
        <f t="shared" si="6"/>
        <v>92</v>
      </c>
      <c r="T17" s="148"/>
      <c r="U17" s="149">
        <f t="shared" si="7"/>
        <v>0</v>
      </c>
      <c r="V17" s="149"/>
      <c r="W17" s="149">
        <f t="shared" si="8"/>
        <v>0</v>
      </c>
      <c r="X17" s="149">
        <v>1</v>
      </c>
      <c r="Y17" s="149">
        <f t="shared" si="9"/>
        <v>3</v>
      </c>
      <c r="Z17" s="149"/>
      <c r="AA17" s="149">
        <f t="shared" si="10"/>
        <v>0</v>
      </c>
      <c r="AB17" s="151">
        <f t="shared" si="11"/>
        <v>3</v>
      </c>
      <c r="AC17" s="148"/>
      <c r="AD17" s="149"/>
      <c r="AE17" s="151"/>
      <c r="AF17" s="148">
        <v>1</v>
      </c>
      <c r="AG17" s="149">
        <f t="shared" si="12"/>
        <v>12</v>
      </c>
      <c r="AH17" s="149"/>
      <c r="AI17" s="149">
        <f t="shared" si="13"/>
        <v>0</v>
      </c>
      <c r="AJ17" s="149">
        <v>1</v>
      </c>
      <c r="AK17" s="149">
        <f t="shared" si="14"/>
        <v>3</v>
      </c>
      <c r="AL17" s="149"/>
      <c r="AM17" s="149">
        <f t="shared" si="15"/>
        <v>0</v>
      </c>
      <c r="AN17" s="149">
        <v>1</v>
      </c>
      <c r="AO17" s="149">
        <f t="shared" si="16"/>
        <v>5</v>
      </c>
      <c r="AP17" s="149"/>
      <c r="AQ17" s="149">
        <f t="shared" si="17"/>
        <v>0</v>
      </c>
      <c r="AR17" s="149">
        <v>1</v>
      </c>
      <c r="AS17" s="149">
        <f t="shared" si="18"/>
        <v>1</v>
      </c>
      <c r="AT17" s="149">
        <f t="shared" si="19"/>
        <v>9</v>
      </c>
      <c r="AU17" s="151">
        <f t="shared" si="20"/>
        <v>21</v>
      </c>
      <c r="AV17" s="152">
        <f t="shared" si="21"/>
        <v>116</v>
      </c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</row>
    <row r="18" spans="1:80" s="107" customFormat="1" ht="18">
      <c r="A18" s="142">
        <v>14</v>
      </c>
      <c r="B18" s="143" t="s">
        <v>136</v>
      </c>
      <c r="C18" s="144">
        <v>20343</v>
      </c>
      <c r="D18" s="145" t="s">
        <v>46</v>
      </c>
      <c r="E18" s="146" t="s">
        <v>29</v>
      </c>
      <c r="F18" s="147" t="s">
        <v>46</v>
      </c>
      <c r="G18" s="148">
        <v>9</v>
      </c>
      <c r="H18" s="149">
        <f t="shared" si="0"/>
        <v>54</v>
      </c>
      <c r="I18" s="149"/>
      <c r="J18" s="149">
        <f t="shared" si="1"/>
        <v>0</v>
      </c>
      <c r="K18" s="149">
        <v>16</v>
      </c>
      <c r="L18" s="149">
        <f t="shared" si="2"/>
        <v>36</v>
      </c>
      <c r="M18" s="150"/>
      <c r="N18" s="149">
        <f t="shared" si="3"/>
        <v>0</v>
      </c>
      <c r="O18" s="150">
        <v>5</v>
      </c>
      <c r="P18" s="150">
        <f t="shared" si="4"/>
        <v>10</v>
      </c>
      <c r="Q18" s="150"/>
      <c r="R18" s="150">
        <f t="shared" si="5"/>
        <v>0</v>
      </c>
      <c r="S18" s="151">
        <f t="shared" si="6"/>
        <v>100</v>
      </c>
      <c r="T18" s="148"/>
      <c r="U18" s="149">
        <f t="shared" si="7"/>
        <v>0</v>
      </c>
      <c r="V18" s="149"/>
      <c r="W18" s="149">
        <f t="shared" si="8"/>
        <v>0</v>
      </c>
      <c r="X18" s="149"/>
      <c r="Y18" s="149">
        <f t="shared" si="9"/>
        <v>0</v>
      </c>
      <c r="Z18" s="149"/>
      <c r="AA18" s="149">
        <f t="shared" si="10"/>
        <v>0</v>
      </c>
      <c r="AB18" s="151">
        <f t="shared" si="11"/>
        <v>0</v>
      </c>
      <c r="AC18" s="148"/>
      <c r="AD18" s="149"/>
      <c r="AE18" s="151"/>
      <c r="AF18" s="148">
        <v>1</v>
      </c>
      <c r="AG18" s="149">
        <f t="shared" si="12"/>
        <v>12</v>
      </c>
      <c r="AH18" s="149"/>
      <c r="AI18" s="149">
        <f t="shared" si="13"/>
        <v>0</v>
      </c>
      <c r="AJ18" s="149">
        <v>1</v>
      </c>
      <c r="AK18" s="149">
        <f t="shared" si="14"/>
        <v>3</v>
      </c>
      <c r="AL18" s="149"/>
      <c r="AM18" s="149">
        <f t="shared" si="15"/>
        <v>0</v>
      </c>
      <c r="AN18" s="149"/>
      <c r="AO18" s="149">
        <f t="shared" si="16"/>
        <v>0</v>
      </c>
      <c r="AP18" s="149"/>
      <c r="AQ18" s="149">
        <f t="shared" si="17"/>
        <v>0</v>
      </c>
      <c r="AR18" s="149"/>
      <c r="AS18" s="149">
        <f t="shared" si="18"/>
        <v>0</v>
      </c>
      <c r="AT18" s="149">
        <f t="shared" si="19"/>
        <v>3</v>
      </c>
      <c r="AU18" s="151">
        <f t="shared" si="20"/>
        <v>15</v>
      </c>
      <c r="AV18" s="152">
        <f t="shared" si="21"/>
        <v>115</v>
      </c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</row>
    <row r="19" spans="1:80" s="107" customFormat="1" ht="18">
      <c r="A19" s="142">
        <v>15</v>
      </c>
      <c r="B19" s="143" t="s">
        <v>106</v>
      </c>
      <c r="C19" s="144">
        <v>21167</v>
      </c>
      <c r="D19" s="145" t="s">
        <v>46</v>
      </c>
      <c r="E19" s="146" t="s">
        <v>29</v>
      </c>
      <c r="F19" s="147" t="s">
        <v>46</v>
      </c>
      <c r="G19" s="148">
        <v>9</v>
      </c>
      <c r="H19" s="149">
        <f t="shared" si="0"/>
        <v>54</v>
      </c>
      <c r="I19" s="149"/>
      <c r="J19" s="149">
        <f t="shared" si="1"/>
        <v>0</v>
      </c>
      <c r="K19" s="149">
        <v>16</v>
      </c>
      <c r="L19" s="149">
        <f t="shared" si="2"/>
        <v>36</v>
      </c>
      <c r="M19" s="150"/>
      <c r="N19" s="149">
        <f t="shared" si="3"/>
        <v>0</v>
      </c>
      <c r="O19" s="150">
        <v>5</v>
      </c>
      <c r="P19" s="150">
        <f t="shared" si="4"/>
        <v>10</v>
      </c>
      <c r="Q19" s="150"/>
      <c r="R19" s="150">
        <f t="shared" si="5"/>
        <v>0</v>
      </c>
      <c r="S19" s="151">
        <f t="shared" si="6"/>
        <v>100</v>
      </c>
      <c r="T19" s="148"/>
      <c r="U19" s="149">
        <f t="shared" si="7"/>
        <v>0</v>
      </c>
      <c r="V19" s="149"/>
      <c r="W19" s="149">
        <f t="shared" si="8"/>
        <v>0</v>
      </c>
      <c r="X19" s="149"/>
      <c r="Y19" s="149">
        <f t="shared" si="9"/>
        <v>0</v>
      </c>
      <c r="Z19" s="149"/>
      <c r="AA19" s="149">
        <f t="shared" si="10"/>
        <v>0</v>
      </c>
      <c r="AB19" s="151">
        <f t="shared" si="11"/>
        <v>0</v>
      </c>
      <c r="AC19" s="148"/>
      <c r="AD19" s="149"/>
      <c r="AE19" s="151"/>
      <c r="AF19" s="148">
        <v>1</v>
      </c>
      <c r="AG19" s="149">
        <f t="shared" si="12"/>
        <v>12</v>
      </c>
      <c r="AH19" s="149"/>
      <c r="AI19" s="149">
        <f t="shared" si="13"/>
        <v>0</v>
      </c>
      <c r="AJ19" s="149">
        <v>1</v>
      </c>
      <c r="AK19" s="149">
        <f t="shared" si="14"/>
        <v>3</v>
      </c>
      <c r="AL19" s="149"/>
      <c r="AM19" s="149">
        <f t="shared" si="15"/>
        <v>0</v>
      </c>
      <c r="AN19" s="149"/>
      <c r="AO19" s="149">
        <f t="shared" si="16"/>
        <v>0</v>
      </c>
      <c r="AP19" s="149"/>
      <c r="AQ19" s="149">
        <f t="shared" si="17"/>
        <v>0</v>
      </c>
      <c r="AR19" s="149"/>
      <c r="AS19" s="149">
        <f t="shared" si="18"/>
        <v>0</v>
      </c>
      <c r="AT19" s="149">
        <f t="shared" si="19"/>
        <v>3</v>
      </c>
      <c r="AU19" s="151">
        <f t="shared" si="20"/>
        <v>15</v>
      </c>
      <c r="AV19" s="152">
        <f t="shared" si="21"/>
        <v>115</v>
      </c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</row>
    <row r="20" spans="1:80" s="107" customFormat="1" ht="18">
      <c r="A20" s="142">
        <v>16</v>
      </c>
      <c r="B20" s="143" t="s">
        <v>75</v>
      </c>
      <c r="C20" s="144">
        <v>24028</v>
      </c>
      <c r="D20" s="145" t="s">
        <v>46</v>
      </c>
      <c r="E20" s="146" t="s">
        <v>29</v>
      </c>
      <c r="F20" s="147" t="s">
        <v>46</v>
      </c>
      <c r="G20" s="148">
        <v>9</v>
      </c>
      <c r="H20" s="149">
        <f t="shared" si="0"/>
        <v>54</v>
      </c>
      <c r="I20" s="149"/>
      <c r="J20" s="149">
        <f t="shared" si="1"/>
        <v>0</v>
      </c>
      <c r="K20" s="149">
        <v>16</v>
      </c>
      <c r="L20" s="149">
        <f t="shared" si="2"/>
        <v>36</v>
      </c>
      <c r="M20" s="150"/>
      <c r="N20" s="149">
        <f t="shared" si="3"/>
        <v>0</v>
      </c>
      <c r="O20" s="150">
        <v>5</v>
      </c>
      <c r="P20" s="150">
        <f t="shared" si="4"/>
        <v>10</v>
      </c>
      <c r="Q20" s="150"/>
      <c r="R20" s="150">
        <f t="shared" si="5"/>
        <v>0</v>
      </c>
      <c r="S20" s="151">
        <f t="shared" si="6"/>
        <v>100</v>
      </c>
      <c r="T20" s="148"/>
      <c r="U20" s="149">
        <f t="shared" si="7"/>
        <v>0</v>
      </c>
      <c r="V20" s="149"/>
      <c r="W20" s="149">
        <f t="shared" si="8"/>
        <v>0</v>
      </c>
      <c r="X20" s="149">
        <v>1</v>
      </c>
      <c r="Y20" s="149">
        <f t="shared" si="9"/>
        <v>3</v>
      </c>
      <c r="Z20" s="149"/>
      <c r="AA20" s="149">
        <f t="shared" si="10"/>
        <v>0</v>
      </c>
      <c r="AB20" s="151">
        <f t="shared" si="11"/>
        <v>3</v>
      </c>
      <c r="AC20" s="148"/>
      <c r="AD20" s="149"/>
      <c r="AE20" s="151"/>
      <c r="AF20" s="148">
        <v>1</v>
      </c>
      <c r="AG20" s="149">
        <f t="shared" si="12"/>
        <v>12</v>
      </c>
      <c r="AH20" s="149"/>
      <c r="AI20" s="149">
        <f t="shared" si="13"/>
        <v>0</v>
      </c>
      <c r="AJ20" s="149"/>
      <c r="AK20" s="149">
        <f t="shared" si="14"/>
        <v>0</v>
      </c>
      <c r="AL20" s="149"/>
      <c r="AM20" s="149">
        <f t="shared" si="15"/>
        <v>0</v>
      </c>
      <c r="AN20" s="149"/>
      <c r="AO20" s="149">
        <f t="shared" si="16"/>
        <v>0</v>
      </c>
      <c r="AP20" s="149"/>
      <c r="AQ20" s="149">
        <f t="shared" si="17"/>
        <v>0</v>
      </c>
      <c r="AR20" s="149"/>
      <c r="AS20" s="149">
        <f t="shared" si="18"/>
        <v>0</v>
      </c>
      <c r="AT20" s="149">
        <f t="shared" si="19"/>
        <v>0</v>
      </c>
      <c r="AU20" s="151">
        <f t="shared" si="20"/>
        <v>12</v>
      </c>
      <c r="AV20" s="152">
        <f t="shared" si="21"/>
        <v>115</v>
      </c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</row>
    <row r="21" spans="1:80" s="107" customFormat="1" ht="18">
      <c r="A21" s="142">
        <v>17</v>
      </c>
      <c r="B21" s="143" t="s">
        <v>80</v>
      </c>
      <c r="C21" s="144">
        <v>19160</v>
      </c>
      <c r="D21" s="145" t="s">
        <v>46</v>
      </c>
      <c r="E21" s="146" t="s">
        <v>29</v>
      </c>
      <c r="F21" s="147" t="s">
        <v>46</v>
      </c>
      <c r="G21" s="148">
        <v>9</v>
      </c>
      <c r="H21" s="149">
        <f t="shared" si="0"/>
        <v>54</v>
      </c>
      <c r="I21" s="149"/>
      <c r="J21" s="149">
        <f t="shared" si="1"/>
        <v>0</v>
      </c>
      <c r="K21" s="149">
        <v>17</v>
      </c>
      <c r="L21" s="149">
        <f t="shared" si="2"/>
        <v>38</v>
      </c>
      <c r="M21" s="150"/>
      <c r="N21" s="149">
        <f t="shared" si="3"/>
        <v>0</v>
      </c>
      <c r="O21" s="150">
        <v>5</v>
      </c>
      <c r="P21" s="150">
        <v>10</v>
      </c>
      <c r="Q21" s="150"/>
      <c r="R21" s="150">
        <f t="shared" si="5"/>
        <v>0</v>
      </c>
      <c r="S21" s="151">
        <f t="shared" si="6"/>
        <v>102</v>
      </c>
      <c r="T21" s="148"/>
      <c r="U21" s="149">
        <f t="shared" si="7"/>
        <v>0</v>
      </c>
      <c r="V21" s="149"/>
      <c r="W21" s="149">
        <f t="shared" si="8"/>
        <v>0</v>
      </c>
      <c r="X21" s="149"/>
      <c r="Y21" s="149">
        <f t="shared" si="9"/>
        <v>0</v>
      </c>
      <c r="Z21" s="149"/>
      <c r="AA21" s="149">
        <f t="shared" si="10"/>
        <v>0</v>
      </c>
      <c r="AB21" s="151">
        <f t="shared" si="11"/>
        <v>0</v>
      </c>
      <c r="AC21" s="148"/>
      <c r="AD21" s="149"/>
      <c r="AE21" s="151"/>
      <c r="AF21" s="148">
        <v>1</v>
      </c>
      <c r="AG21" s="149">
        <f t="shared" si="12"/>
        <v>12</v>
      </c>
      <c r="AH21" s="149"/>
      <c r="AI21" s="149">
        <f t="shared" si="13"/>
        <v>0</v>
      </c>
      <c r="AJ21" s="149"/>
      <c r="AK21" s="149">
        <f t="shared" si="14"/>
        <v>0</v>
      </c>
      <c r="AL21" s="149"/>
      <c r="AM21" s="149">
        <f t="shared" si="15"/>
        <v>0</v>
      </c>
      <c r="AN21" s="149"/>
      <c r="AO21" s="149">
        <f t="shared" si="16"/>
        <v>0</v>
      </c>
      <c r="AP21" s="149"/>
      <c r="AQ21" s="149">
        <f t="shared" si="17"/>
        <v>0</v>
      </c>
      <c r="AR21" s="149"/>
      <c r="AS21" s="149">
        <f t="shared" si="18"/>
        <v>0</v>
      </c>
      <c r="AT21" s="149">
        <f t="shared" si="19"/>
        <v>0</v>
      </c>
      <c r="AU21" s="151">
        <f t="shared" si="20"/>
        <v>12</v>
      </c>
      <c r="AV21" s="152">
        <f t="shared" si="21"/>
        <v>114</v>
      </c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</row>
    <row r="22" spans="1:80" s="107" customFormat="1" ht="18">
      <c r="A22" s="142">
        <v>18</v>
      </c>
      <c r="B22" s="143" t="s">
        <v>74</v>
      </c>
      <c r="C22" s="144">
        <v>23460</v>
      </c>
      <c r="D22" s="145" t="s">
        <v>46</v>
      </c>
      <c r="E22" s="146" t="s">
        <v>29</v>
      </c>
      <c r="F22" s="147" t="s">
        <v>46</v>
      </c>
      <c r="G22" s="148">
        <v>9</v>
      </c>
      <c r="H22" s="149">
        <f t="shared" si="0"/>
        <v>54</v>
      </c>
      <c r="I22" s="149"/>
      <c r="J22" s="149">
        <f t="shared" si="1"/>
        <v>0</v>
      </c>
      <c r="K22" s="149">
        <v>15</v>
      </c>
      <c r="L22" s="149">
        <f t="shared" si="2"/>
        <v>34</v>
      </c>
      <c r="M22" s="150"/>
      <c r="N22" s="149">
        <f t="shared" si="3"/>
        <v>0</v>
      </c>
      <c r="O22" s="150">
        <v>5</v>
      </c>
      <c r="P22" s="150">
        <f t="shared" ref="P22:P52" si="22">O22*2</f>
        <v>10</v>
      </c>
      <c r="Q22" s="150"/>
      <c r="R22" s="150">
        <f t="shared" si="5"/>
        <v>0</v>
      </c>
      <c r="S22" s="151">
        <f t="shared" si="6"/>
        <v>98</v>
      </c>
      <c r="T22" s="148"/>
      <c r="U22" s="149">
        <f t="shared" si="7"/>
        <v>0</v>
      </c>
      <c r="V22" s="149"/>
      <c r="W22" s="149">
        <f t="shared" si="8"/>
        <v>0</v>
      </c>
      <c r="X22" s="149"/>
      <c r="Y22" s="149">
        <f t="shared" si="9"/>
        <v>0</v>
      </c>
      <c r="Z22" s="149"/>
      <c r="AA22" s="149">
        <f t="shared" si="10"/>
        <v>0</v>
      </c>
      <c r="AB22" s="151">
        <f t="shared" si="11"/>
        <v>0</v>
      </c>
      <c r="AC22" s="148"/>
      <c r="AD22" s="149"/>
      <c r="AE22" s="151"/>
      <c r="AF22" s="148">
        <v>1</v>
      </c>
      <c r="AG22" s="149">
        <f t="shared" si="12"/>
        <v>12</v>
      </c>
      <c r="AH22" s="149"/>
      <c r="AI22" s="149">
        <f t="shared" si="13"/>
        <v>0</v>
      </c>
      <c r="AJ22" s="149">
        <v>1</v>
      </c>
      <c r="AK22" s="149">
        <f t="shared" si="14"/>
        <v>3</v>
      </c>
      <c r="AL22" s="149"/>
      <c r="AM22" s="149">
        <f t="shared" si="15"/>
        <v>0</v>
      </c>
      <c r="AN22" s="149"/>
      <c r="AO22" s="149">
        <f t="shared" si="16"/>
        <v>0</v>
      </c>
      <c r="AP22" s="149"/>
      <c r="AQ22" s="149">
        <f t="shared" si="17"/>
        <v>0</v>
      </c>
      <c r="AR22" s="149"/>
      <c r="AS22" s="149">
        <f t="shared" si="18"/>
        <v>0</v>
      </c>
      <c r="AT22" s="149">
        <f t="shared" si="19"/>
        <v>3</v>
      </c>
      <c r="AU22" s="151">
        <f t="shared" si="20"/>
        <v>15</v>
      </c>
      <c r="AV22" s="152">
        <f t="shared" si="21"/>
        <v>113</v>
      </c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</row>
    <row r="23" spans="1:80" s="107" customFormat="1" ht="18">
      <c r="A23" s="142">
        <v>19</v>
      </c>
      <c r="B23" s="143" t="s">
        <v>100</v>
      </c>
      <c r="C23" s="144">
        <v>23238</v>
      </c>
      <c r="D23" s="145" t="s">
        <v>46</v>
      </c>
      <c r="E23" s="146" t="s">
        <v>29</v>
      </c>
      <c r="F23" s="147" t="s">
        <v>46</v>
      </c>
      <c r="G23" s="148">
        <v>9</v>
      </c>
      <c r="H23" s="149">
        <f t="shared" si="0"/>
        <v>54</v>
      </c>
      <c r="I23" s="149"/>
      <c r="J23" s="149">
        <f t="shared" si="1"/>
        <v>0</v>
      </c>
      <c r="K23" s="149">
        <v>16</v>
      </c>
      <c r="L23" s="149">
        <f t="shared" si="2"/>
        <v>36</v>
      </c>
      <c r="M23" s="150"/>
      <c r="N23" s="149">
        <f t="shared" si="3"/>
        <v>0</v>
      </c>
      <c r="O23" s="150">
        <v>5</v>
      </c>
      <c r="P23" s="150">
        <f t="shared" si="22"/>
        <v>10</v>
      </c>
      <c r="Q23" s="150"/>
      <c r="R23" s="150">
        <f t="shared" si="5"/>
        <v>0</v>
      </c>
      <c r="S23" s="151">
        <f t="shared" si="6"/>
        <v>100</v>
      </c>
      <c r="T23" s="148"/>
      <c r="U23" s="149">
        <f t="shared" si="7"/>
        <v>0</v>
      </c>
      <c r="V23" s="149"/>
      <c r="W23" s="149">
        <f t="shared" si="8"/>
        <v>0</v>
      </c>
      <c r="X23" s="149"/>
      <c r="Y23" s="149">
        <f t="shared" si="9"/>
        <v>0</v>
      </c>
      <c r="Z23" s="149"/>
      <c r="AA23" s="149">
        <f t="shared" si="10"/>
        <v>0</v>
      </c>
      <c r="AB23" s="151">
        <f t="shared" si="11"/>
        <v>0</v>
      </c>
      <c r="AC23" s="148"/>
      <c r="AD23" s="149"/>
      <c r="AE23" s="151" t="s">
        <v>124</v>
      </c>
      <c r="AF23" s="148">
        <v>1</v>
      </c>
      <c r="AG23" s="149">
        <f t="shared" si="12"/>
        <v>12</v>
      </c>
      <c r="AH23" s="149"/>
      <c r="AI23" s="149">
        <f t="shared" si="13"/>
        <v>0</v>
      </c>
      <c r="AJ23" s="149"/>
      <c r="AK23" s="149">
        <f t="shared" si="14"/>
        <v>0</v>
      </c>
      <c r="AL23" s="149"/>
      <c r="AM23" s="149">
        <f t="shared" si="15"/>
        <v>0</v>
      </c>
      <c r="AN23" s="149"/>
      <c r="AO23" s="149">
        <f t="shared" si="16"/>
        <v>0</v>
      </c>
      <c r="AP23" s="149"/>
      <c r="AQ23" s="149">
        <f t="shared" si="17"/>
        <v>0</v>
      </c>
      <c r="AR23" s="149"/>
      <c r="AS23" s="149">
        <f t="shared" si="18"/>
        <v>0</v>
      </c>
      <c r="AT23" s="149">
        <f t="shared" si="19"/>
        <v>0</v>
      </c>
      <c r="AU23" s="151">
        <f t="shared" si="20"/>
        <v>12</v>
      </c>
      <c r="AV23" s="152">
        <f t="shared" si="21"/>
        <v>112</v>
      </c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</row>
    <row r="24" spans="1:80" s="107" customFormat="1" ht="18">
      <c r="A24" s="142">
        <v>20</v>
      </c>
      <c r="B24" s="143" t="s">
        <v>91</v>
      </c>
      <c r="C24" s="144">
        <v>21418</v>
      </c>
      <c r="D24" s="145" t="s">
        <v>46</v>
      </c>
      <c r="E24" s="146" t="s">
        <v>29</v>
      </c>
      <c r="F24" s="147" t="s">
        <v>46</v>
      </c>
      <c r="G24" s="148">
        <v>7</v>
      </c>
      <c r="H24" s="149">
        <f t="shared" si="0"/>
        <v>42</v>
      </c>
      <c r="I24" s="149"/>
      <c r="J24" s="149">
        <f t="shared" si="1"/>
        <v>0</v>
      </c>
      <c r="K24" s="149">
        <v>17</v>
      </c>
      <c r="L24" s="149">
        <f t="shared" si="2"/>
        <v>38</v>
      </c>
      <c r="M24" s="150">
        <v>2</v>
      </c>
      <c r="N24" s="149">
        <f t="shared" si="3"/>
        <v>6</v>
      </c>
      <c r="O24" s="150">
        <v>5</v>
      </c>
      <c r="P24" s="150">
        <f t="shared" si="22"/>
        <v>10</v>
      </c>
      <c r="Q24" s="150"/>
      <c r="R24" s="150">
        <f t="shared" si="5"/>
        <v>0</v>
      </c>
      <c r="S24" s="151">
        <f t="shared" si="6"/>
        <v>96</v>
      </c>
      <c r="T24" s="148"/>
      <c r="U24" s="149">
        <f t="shared" si="7"/>
        <v>0</v>
      </c>
      <c r="V24" s="149"/>
      <c r="W24" s="149">
        <f t="shared" si="8"/>
        <v>0</v>
      </c>
      <c r="X24" s="149"/>
      <c r="Y24" s="149">
        <f t="shared" si="9"/>
        <v>0</v>
      </c>
      <c r="Z24" s="149"/>
      <c r="AA24" s="149">
        <f t="shared" si="10"/>
        <v>0</v>
      </c>
      <c r="AB24" s="151">
        <f t="shared" si="11"/>
        <v>0</v>
      </c>
      <c r="AC24" s="148"/>
      <c r="AD24" s="149"/>
      <c r="AE24" s="151"/>
      <c r="AF24" s="148">
        <v>1</v>
      </c>
      <c r="AG24" s="149">
        <f t="shared" si="12"/>
        <v>12</v>
      </c>
      <c r="AH24" s="149"/>
      <c r="AI24" s="149">
        <f t="shared" si="13"/>
        <v>0</v>
      </c>
      <c r="AJ24" s="149">
        <v>1</v>
      </c>
      <c r="AK24" s="149">
        <f t="shared" si="14"/>
        <v>3</v>
      </c>
      <c r="AL24" s="149"/>
      <c r="AM24" s="149">
        <f t="shared" si="15"/>
        <v>0</v>
      </c>
      <c r="AN24" s="149"/>
      <c r="AO24" s="149">
        <f t="shared" si="16"/>
        <v>0</v>
      </c>
      <c r="AP24" s="149"/>
      <c r="AQ24" s="149">
        <f t="shared" si="17"/>
        <v>0</v>
      </c>
      <c r="AR24" s="149"/>
      <c r="AS24" s="149">
        <f t="shared" si="18"/>
        <v>0</v>
      </c>
      <c r="AT24" s="149">
        <f t="shared" si="19"/>
        <v>3</v>
      </c>
      <c r="AU24" s="151">
        <f t="shared" si="20"/>
        <v>15</v>
      </c>
      <c r="AV24" s="152">
        <f t="shared" si="21"/>
        <v>111</v>
      </c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</row>
    <row r="25" spans="1:80" s="107" customFormat="1" ht="18">
      <c r="A25" s="142">
        <v>21</v>
      </c>
      <c r="B25" s="143" t="s">
        <v>76</v>
      </c>
      <c r="C25" s="144">
        <v>23397</v>
      </c>
      <c r="D25" s="145" t="s">
        <v>46</v>
      </c>
      <c r="E25" s="146" t="s">
        <v>29</v>
      </c>
      <c r="F25" s="147" t="s">
        <v>46</v>
      </c>
      <c r="G25" s="148">
        <v>9</v>
      </c>
      <c r="H25" s="149">
        <f t="shared" si="0"/>
        <v>54</v>
      </c>
      <c r="I25" s="149"/>
      <c r="J25" s="149">
        <f t="shared" si="1"/>
        <v>0</v>
      </c>
      <c r="K25" s="149">
        <v>14</v>
      </c>
      <c r="L25" s="149">
        <f t="shared" si="2"/>
        <v>32</v>
      </c>
      <c r="M25" s="150"/>
      <c r="N25" s="149">
        <f t="shared" si="3"/>
        <v>0</v>
      </c>
      <c r="O25" s="150">
        <v>5</v>
      </c>
      <c r="P25" s="150">
        <f t="shared" si="22"/>
        <v>10</v>
      </c>
      <c r="Q25" s="150"/>
      <c r="R25" s="150">
        <f t="shared" si="5"/>
        <v>0</v>
      </c>
      <c r="S25" s="151">
        <f t="shared" si="6"/>
        <v>96</v>
      </c>
      <c r="T25" s="148"/>
      <c r="U25" s="149">
        <f t="shared" si="7"/>
        <v>0</v>
      </c>
      <c r="V25" s="149"/>
      <c r="W25" s="149">
        <f t="shared" si="8"/>
        <v>0</v>
      </c>
      <c r="X25" s="149"/>
      <c r="Y25" s="149">
        <f t="shared" si="9"/>
        <v>0</v>
      </c>
      <c r="Z25" s="149"/>
      <c r="AA25" s="149">
        <f t="shared" si="10"/>
        <v>0</v>
      </c>
      <c r="AB25" s="151">
        <f t="shared" si="11"/>
        <v>0</v>
      </c>
      <c r="AC25" s="148"/>
      <c r="AD25" s="149"/>
      <c r="AE25" s="151"/>
      <c r="AF25" s="148">
        <v>1</v>
      </c>
      <c r="AG25" s="149">
        <f t="shared" si="12"/>
        <v>12</v>
      </c>
      <c r="AH25" s="149"/>
      <c r="AI25" s="149">
        <f t="shared" si="13"/>
        <v>0</v>
      </c>
      <c r="AJ25" s="149">
        <v>1</v>
      </c>
      <c r="AK25" s="149">
        <f t="shared" si="14"/>
        <v>3</v>
      </c>
      <c r="AL25" s="149"/>
      <c r="AM25" s="149">
        <f t="shared" si="15"/>
        <v>0</v>
      </c>
      <c r="AN25" s="149"/>
      <c r="AO25" s="149">
        <f t="shared" si="16"/>
        <v>0</v>
      </c>
      <c r="AP25" s="149"/>
      <c r="AQ25" s="149">
        <f t="shared" si="17"/>
        <v>0</v>
      </c>
      <c r="AR25" s="149"/>
      <c r="AS25" s="149">
        <f t="shared" si="18"/>
        <v>0</v>
      </c>
      <c r="AT25" s="149">
        <f t="shared" si="19"/>
        <v>3</v>
      </c>
      <c r="AU25" s="151">
        <f t="shared" si="20"/>
        <v>15</v>
      </c>
      <c r="AV25" s="152">
        <f t="shared" si="21"/>
        <v>111</v>
      </c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</row>
    <row r="26" spans="1:80" s="107" customFormat="1" ht="18">
      <c r="A26" s="142">
        <v>22</v>
      </c>
      <c r="B26" s="143" t="s">
        <v>90</v>
      </c>
      <c r="C26" s="144">
        <v>20706</v>
      </c>
      <c r="D26" s="145" t="s">
        <v>46</v>
      </c>
      <c r="E26" s="146" t="s">
        <v>29</v>
      </c>
      <c r="F26" s="147" t="s">
        <v>46</v>
      </c>
      <c r="G26" s="148">
        <v>9</v>
      </c>
      <c r="H26" s="149">
        <f t="shared" si="0"/>
        <v>54</v>
      </c>
      <c r="I26" s="149"/>
      <c r="J26" s="149">
        <f t="shared" si="1"/>
        <v>0</v>
      </c>
      <c r="K26" s="149">
        <v>12</v>
      </c>
      <c r="L26" s="149">
        <f t="shared" si="2"/>
        <v>28</v>
      </c>
      <c r="M26" s="150">
        <v>1</v>
      </c>
      <c r="N26" s="149">
        <f t="shared" si="3"/>
        <v>3</v>
      </c>
      <c r="O26" s="150">
        <v>5</v>
      </c>
      <c r="P26" s="150">
        <f t="shared" si="22"/>
        <v>10</v>
      </c>
      <c r="Q26" s="150"/>
      <c r="R26" s="150">
        <f t="shared" si="5"/>
        <v>0</v>
      </c>
      <c r="S26" s="151">
        <f t="shared" si="6"/>
        <v>95</v>
      </c>
      <c r="T26" s="148"/>
      <c r="U26" s="149">
        <f t="shared" si="7"/>
        <v>0</v>
      </c>
      <c r="V26" s="149"/>
      <c r="W26" s="149">
        <f t="shared" si="8"/>
        <v>0</v>
      </c>
      <c r="X26" s="149"/>
      <c r="Y26" s="149">
        <f t="shared" si="9"/>
        <v>0</v>
      </c>
      <c r="Z26" s="149"/>
      <c r="AA26" s="149">
        <f t="shared" si="10"/>
        <v>0</v>
      </c>
      <c r="AB26" s="151">
        <f t="shared" si="11"/>
        <v>0</v>
      </c>
      <c r="AC26" s="148"/>
      <c r="AD26" s="149"/>
      <c r="AE26" s="151" t="s">
        <v>124</v>
      </c>
      <c r="AF26" s="148">
        <v>1</v>
      </c>
      <c r="AG26" s="149">
        <f t="shared" si="12"/>
        <v>12</v>
      </c>
      <c r="AH26" s="149"/>
      <c r="AI26" s="149">
        <f t="shared" si="13"/>
        <v>0</v>
      </c>
      <c r="AJ26" s="149">
        <v>1</v>
      </c>
      <c r="AK26" s="149">
        <f t="shared" si="14"/>
        <v>3</v>
      </c>
      <c r="AL26" s="149"/>
      <c r="AM26" s="149">
        <f t="shared" si="15"/>
        <v>0</v>
      </c>
      <c r="AN26" s="149"/>
      <c r="AO26" s="149">
        <f t="shared" si="16"/>
        <v>0</v>
      </c>
      <c r="AP26" s="149"/>
      <c r="AQ26" s="149">
        <f t="shared" si="17"/>
        <v>0</v>
      </c>
      <c r="AR26" s="149"/>
      <c r="AS26" s="149">
        <f t="shared" si="18"/>
        <v>0</v>
      </c>
      <c r="AT26" s="149">
        <f t="shared" si="19"/>
        <v>3</v>
      </c>
      <c r="AU26" s="151">
        <f t="shared" si="20"/>
        <v>15</v>
      </c>
      <c r="AV26" s="152">
        <f t="shared" si="21"/>
        <v>110</v>
      </c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</row>
    <row r="27" spans="1:80" s="107" customFormat="1" ht="18">
      <c r="A27" s="142">
        <v>23</v>
      </c>
      <c r="B27" s="143" t="s">
        <v>85</v>
      </c>
      <c r="C27" s="144">
        <v>22317</v>
      </c>
      <c r="D27" s="145" t="s">
        <v>46</v>
      </c>
      <c r="E27" s="146" t="s">
        <v>29</v>
      </c>
      <c r="F27" s="147" t="s">
        <v>46</v>
      </c>
      <c r="G27" s="148">
        <v>9</v>
      </c>
      <c r="H27" s="149">
        <f t="shared" si="0"/>
        <v>54</v>
      </c>
      <c r="I27" s="149"/>
      <c r="J27" s="149">
        <f t="shared" si="1"/>
        <v>0</v>
      </c>
      <c r="K27" s="149">
        <v>15</v>
      </c>
      <c r="L27" s="149">
        <f t="shared" si="2"/>
        <v>34</v>
      </c>
      <c r="M27" s="150"/>
      <c r="N27" s="149">
        <f t="shared" si="3"/>
        <v>0</v>
      </c>
      <c r="O27" s="150">
        <v>5</v>
      </c>
      <c r="P27" s="150">
        <f t="shared" si="22"/>
        <v>10</v>
      </c>
      <c r="Q27" s="150"/>
      <c r="R27" s="150">
        <f t="shared" si="5"/>
        <v>0</v>
      </c>
      <c r="S27" s="151">
        <f t="shared" si="6"/>
        <v>98</v>
      </c>
      <c r="T27" s="148"/>
      <c r="U27" s="149">
        <f t="shared" si="7"/>
        <v>0</v>
      </c>
      <c r="V27" s="149"/>
      <c r="W27" s="149">
        <f t="shared" si="8"/>
        <v>0</v>
      </c>
      <c r="X27" s="149"/>
      <c r="Y27" s="149">
        <f t="shared" si="9"/>
        <v>0</v>
      </c>
      <c r="Z27" s="149"/>
      <c r="AA27" s="149">
        <f t="shared" si="10"/>
        <v>0</v>
      </c>
      <c r="AB27" s="151">
        <f t="shared" si="11"/>
        <v>0</v>
      </c>
      <c r="AC27" s="148"/>
      <c r="AD27" s="149"/>
      <c r="AE27" s="151" t="s">
        <v>124</v>
      </c>
      <c r="AF27" s="148">
        <v>1</v>
      </c>
      <c r="AG27" s="149">
        <f t="shared" si="12"/>
        <v>12</v>
      </c>
      <c r="AH27" s="149"/>
      <c r="AI27" s="149">
        <f t="shared" si="13"/>
        <v>0</v>
      </c>
      <c r="AJ27" s="149"/>
      <c r="AK27" s="149">
        <f t="shared" si="14"/>
        <v>0</v>
      </c>
      <c r="AL27" s="149"/>
      <c r="AM27" s="149">
        <f t="shared" si="15"/>
        <v>0</v>
      </c>
      <c r="AN27" s="149"/>
      <c r="AO27" s="149">
        <f t="shared" si="16"/>
        <v>0</v>
      </c>
      <c r="AP27" s="149"/>
      <c r="AQ27" s="149">
        <f t="shared" si="17"/>
        <v>0</v>
      </c>
      <c r="AR27" s="149"/>
      <c r="AS27" s="149">
        <f t="shared" si="18"/>
        <v>0</v>
      </c>
      <c r="AT27" s="149">
        <f t="shared" si="19"/>
        <v>0</v>
      </c>
      <c r="AU27" s="151">
        <f t="shared" si="20"/>
        <v>12</v>
      </c>
      <c r="AV27" s="152">
        <f t="shared" si="21"/>
        <v>110</v>
      </c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</row>
    <row r="28" spans="1:80" s="107" customFormat="1" ht="18">
      <c r="A28" s="142">
        <v>24</v>
      </c>
      <c r="B28" s="143" t="s">
        <v>79</v>
      </c>
      <c r="C28" s="144">
        <v>25082</v>
      </c>
      <c r="D28" s="145" t="s">
        <v>46</v>
      </c>
      <c r="E28" s="146" t="s">
        <v>29</v>
      </c>
      <c r="F28" s="147" t="s">
        <v>46</v>
      </c>
      <c r="G28" s="148">
        <v>9</v>
      </c>
      <c r="H28" s="149">
        <f t="shared" si="0"/>
        <v>54</v>
      </c>
      <c r="I28" s="149"/>
      <c r="J28" s="149">
        <f t="shared" si="1"/>
        <v>0</v>
      </c>
      <c r="K28" s="149">
        <v>12</v>
      </c>
      <c r="L28" s="149">
        <f t="shared" si="2"/>
        <v>28</v>
      </c>
      <c r="M28" s="150"/>
      <c r="N28" s="149">
        <f t="shared" si="3"/>
        <v>0</v>
      </c>
      <c r="O28" s="150">
        <v>5</v>
      </c>
      <c r="P28" s="150">
        <f t="shared" si="22"/>
        <v>10</v>
      </c>
      <c r="Q28" s="150"/>
      <c r="R28" s="150">
        <f t="shared" si="5"/>
        <v>0</v>
      </c>
      <c r="S28" s="151">
        <f t="shared" si="6"/>
        <v>92</v>
      </c>
      <c r="T28" s="148"/>
      <c r="U28" s="149">
        <f t="shared" si="7"/>
        <v>0</v>
      </c>
      <c r="V28" s="149"/>
      <c r="W28" s="149">
        <f t="shared" si="8"/>
        <v>0</v>
      </c>
      <c r="X28" s="149">
        <v>2</v>
      </c>
      <c r="Y28" s="149">
        <f t="shared" si="9"/>
        <v>6</v>
      </c>
      <c r="Z28" s="149"/>
      <c r="AA28" s="149">
        <f t="shared" si="10"/>
        <v>0</v>
      </c>
      <c r="AB28" s="151">
        <f t="shared" si="11"/>
        <v>6</v>
      </c>
      <c r="AC28" s="148"/>
      <c r="AD28" s="149"/>
      <c r="AE28" s="151"/>
      <c r="AF28" s="148">
        <v>1</v>
      </c>
      <c r="AG28" s="149">
        <f t="shared" si="12"/>
        <v>12</v>
      </c>
      <c r="AH28" s="149"/>
      <c r="AI28" s="149">
        <f t="shared" si="13"/>
        <v>0</v>
      </c>
      <c r="AJ28" s="149"/>
      <c r="AK28" s="149">
        <f t="shared" si="14"/>
        <v>0</v>
      </c>
      <c r="AL28" s="149"/>
      <c r="AM28" s="149">
        <f t="shared" si="15"/>
        <v>0</v>
      </c>
      <c r="AN28" s="149"/>
      <c r="AO28" s="149">
        <f t="shared" si="16"/>
        <v>0</v>
      </c>
      <c r="AP28" s="149"/>
      <c r="AQ28" s="149">
        <f t="shared" si="17"/>
        <v>0</v>
      </c>
      <c r="AR28" s="149"/>
      <c r="AS28" s="149">
        <f t="shared" si="18"/>
        <v>0</v>
      </c>
      <c r="AT28" s="149">
        <f t="shared" si="19"/>
        <v>0</v>
      </c>
      <c r="AU28" s="151">
        <f t="shared" si="20"/>
        <v>12</v>
      </c>
      <c r="AV28" s="152">
        <f t="shared" si="21"/>
        <v>110</v>
      </c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</row>
    <row r="29" spans="1:80" s="107" customFormat="1" ht="18">
      <c r="A29" s="142">
        <v>25</v>
      </c>
      <c r="B29" s="143" t="s">
        <v>77</v>
      </c>
      <c r="C29" s="144">
        <v>20499</v>
      </c>
      <c r="D29" s="145" t="s">
        <v>46</v>
      </c>
      <c r="E29" s="146" t="s">
        <v>29</v>
      </c>
      <c r="F29" s="147" t="s">
        <v>46</v>
      </c>
      <c r="G29" s="148">
        <v>9</v>
      </c>
      <c r="H29" s="149">
        <f t="shared" si="0"/>
        <v>54</v>
      </c>
      <c r="I29" s="149"/>
      <c r="J29" s="149">
        <f t="shared" si="1"/>
        <v>0</v>
      </c>
      <c r="K29" s="149">
        <v>14</v>
      </c>
      <c r="L29" s="149">
        <f t="shared" si="2"/>
        <v>32</v>
      </c>
      <c r="M29" s="150"/>
      <c r="N29" s="149">
        <f t="shared" si="3"/>
        <v>0</v>
      </c>
      <c r="O29" s="150">
        <v>5</v>
      </c>
      <c r="P29" s="150">
        <f t="shared" si="22"/>
        <v>10</v>
      </c>
      <c r="Q29" s="150"/>
      <c r="R29" s="150">
        <f t="shared" si="5"/>
        <v>0</v>
      </c>
      <c r="S29" s="151">
        <f t="shared" si="6"/>
        <v>96</v>
      </c>
      <c r="T29" s="148"/>
      <c r="U29" s="149">
        <f t="shared" si="7"/>
        <v>0</v>
      </c>
      <c r="V29" s="149"/>
      <c r="W29" s="149">
        <f t="shared" si="8"/>
        <v>0</v>
      </c>
      <c r="X29" s="149"/>
      <c r="Y29" s="149">
        <f t="shared" si="9"/>
        <v>0</v>
      </c>
      <c r="Z29" s="149"/>
      <c r="AA29" s="149">
        <f t="shared" si="10"/>
        <v>0</v>
      </c>
      <c r="AB29" s="151">
        <f t="shared" si="11"/>
        <v>0</v>
      </c>
      <c r="AC29" s="148"/>
      <c r="AD29" s="149"/>
      <c r="AE29" s="151"/>
      <c r="AF29" s="148">
        <v>1</v>
      </c>
      <c r="AG29" s="149">
        <f t="shared" si="12"/>
        <v>12</v>
      </c>
      <c r="AH29" s="149"/>
      <c r="AI29" s="149">
        <f t="shared" si="13"/>
        <v>0</v>
      </c>
      <c r="AJ29" s="149"/>
      <c r="AK29" s="149">
        <f t="shared" si="14"/>
        <v>0</v>
      </c>
      <c r="AL29" s="149"/>
      <c r="AM29" s="149">
        <f t="shared" si="15"/>
        <v>0</v>
      </c>
      <c r="AN29" s="149"/>
      <c r="AO29" s="149">
        <f t="shared" si="16"/>
        <v>0</v>
      </c>
      <c r="AP29" s="149"/>
      <c r="AQ29" s="149">
        <f t="shared" si="17"/>
        <v>0</v>
      </c>
      <c r="AR29" s="149">
        <v>1</v>
      </c>
      <c r="AS29" s="149">
        <f t="shared" si="18"/>
        <v>1</v>
      </c>
      <c r="AT29" s="149">
        <f t="shared" si="19"/>
        <v>1</v>
      </c>
      <c r="AU29" s="151">
        <f t="shared" si="20"/>
        <v>13</v>
      </c>
      <c r="AV29" s="152">
        <f t="shared" si="21"/>
        <v>109</v>
      </c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</row>
    <row r="30" spans="1:80" s="107" customFormat="1" ht="18">
      <c r="A30" s="142">
        <v>26</v>
      </c>
      <c r="B30" s="143" t="s">
        <v>105</v>
      </c>
      <c r="C30" s="144">
        <v>23898</v>
      </c>
      <c r="D30" s="145" t="s">
        <v>69</v>
      </c>
      <c r="E30" s="146" t="s">
        <v>29</v>
      </c>
      <c r="F30" s="147" t="s">
        <v>46</v>
      </c>
      <c r="G30" s="148">
        <v>9</v>
      </c>
      <c r="H30" s="149">
        <f t="shared" si="0"/>
        <v>54</v>
      </c>
      <c r="I30" s="149"/>
      <c r="J30" s="149">
        <f t="shared" si="1"/>
        <v>0</v>
      </c>
      <c r="K30" s="149">
        <v>11</v>
      </c>
      <c r="L30" s="149">
        <f t="shared" si="2"/>
        <v>26</v>
      </c>
      <c r="M30" s="150"/>
      <c r="N30" s="149">
        <f t="shared" si="3"/>
        <v>0</v>
      </c>
      <c r="O30" s="150">
        <v>5</v>
      </c>
      <c r="P30" s="150">
        <f t="shared" si="22"/>
        <v>10</v>
      </c>
      <c r="Q30" s="150"/>
      <c r="R30" s="150">
        <f t="shared" si="5"/>
        <v>0</v>
      </c>
      <c r="S30" s="151">
        <f t="shared" si="6"/>
        <v>90</v>
      </c>
      <c r="T30" s="148"/>
      <c r="U30" s="149">
        <f t="shared" si="7"/>
        <v>0</v>
      </c>
      <c r="V30" s="149"/>
      <c r="W30" s="149">
        <f t="shared" si="8"/>
        <v>0</v>
      </c>
      <c r="X30" s="149">
        <v>1</v>
      </c>
      <c r="Y30" s="149">
        <f t="shared" si="9"/>
        <v>3</v>
      </c>
      <c r="Z30" s="149"/>
      <c r="AA30" s="149">
        <f t="shared" si="10"/>
        <v>0</v>
      </c>
      <c r="AB30" s="151">
        <f t="shared" si="11"/>
        <v>3</v>
      </c>
      <c r="AC30" s="148"/>
      <c r="AD30" s="149"/>
      <c r="AE30" s="151"/>
      <c r="AF30" s="148">
        <v>1</v>
      </c>
      <c r="AG30" s="149">
        <f t="shared" si="12"/>
        <v>12</v>
      </c>
      <c r="AH30" s="149"/>
      <c r="AI30" s="149">
        <f t="shared" si="13"/>
        <v>0</v>
      </c>
      <c r="AJ30" s="149">
        <v>1</v>
      </c>
      <c r="AK30" s="149">
        <f t="shared" si="14"/>
        <v>3</v>
      </c>
      <c r="AL30" s="149"/>
      <c r="AM30" s="149">
        <f t="shared" si="15"/>
        <v>0</v>
      </c>
      <c r="AN30" s="149"/>
      <c r="AO30" s="149">
        <f t="shared" si="16"/>
        <v>0</v>
      </c>
      <c r="AP30" s="149"/>
      <c r="AQ30" s="149">
        <f t="shared" si="17"/>
        <v>0</v>
      </c>
      <c r="AR30" s="149"/>
      <c r="AS30" s="149">
        <f t="shared" si="18"/>
        <v>0</v>
      </c>
      <c r="AT30" s="149">
        <f t="shared" si="19"/>
        <v>3</v>
      </c>
      <c r="AU30" s="151">
        <f t="shared" si="20"/>
        <v>15</v>
      </c>
      <c r="AV30" s="152">
        <f t="shared" si="21"/>
        <v>108</v>
      </c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</row>
    <row r="31" spans="1:80" s="107" customFormat="1" ht="18">
      <c r="A31" s="142">
        <v>27</v>
      </c>
      <c r="B31" s="143" t="s">
        <v>101</v>
      </c>
      <c r="C31" s="144">
        <v>24699</v>
      </c>
      <c r="D31" s="145" t="s">
        <v>46</v>
      </c>
      <c r="E31" s="146" t="s">
        <v>29</v>
      </c>
      <c r="F31" s="147" t="s">
        <v>46</v>
      </c>
      <c r="G31" s="148">
        <v>9</v>
      </c>
      <c r="H31" s="149">
        <f t="shared" si="0"/>
        <v>54</v>
      </c>
      <c r="I31" s="149"/>
      <c r="J31" s="149">
        <f t="shared" si="1"/>
        <v>0</v>
      </c>
      <c r="K31" s="149">
        <v>12</v>
      </c>
      <c r="L31" s="149">
        <f t="shared" si="2"/>
        <v>28</v>
      </c>
      <c r="M31" s="150"/>
      <c r="N31" s="149">
        <f t="shared" si="3"/>
        <v>0</v>
      </c>
      <c r="O31" s="150">
        <v>5</v>
      </c>
      <c r="P31" s="150">
        <f t="shared" si="22"/>
        <v>10</v>
      </c>
      <c r="Q31" s="150"/>
      <c r="R31" s="150">
        <f t="shared" si="5"/>
        <v>0</v>
      </c>
      <c r="S31" s="151">
        <f t="shared" si="6"/>
        <v>92</v>
      </c>
      <c r="T31" s="148"/>
      <c r="U31" s="149">
        <f t="shared" si="7"/>
        <v>0</v>
      </c>
      <c r="V31" s="149"/>
      <c r="W31" s="149">
        <f t="shared" si="8"/>
        <v>0</v>
      </c>
      <c r="X31" s="149"/>
      <c r="Y31" s="149">
        <f t="shared" si="9"/>
        <v>0</v>
      </c>
      <c r="Z31" s="149"/>
      <c r="AA31" s="149">
        <f t="shared" si="10"/>
        <v>0</v>
      </c>
      <c r="AB31" s="151">
        <f t="shared" si="11"/>
        <v>0</v>
      </c>
      <c r="AC31" s="148"/>
      <c r="AD31" s="149"/>
      <c r="AE31" s="151"/>
      <c r="AF31" s="148">
        <v>1</v>
      </c>
      <c r="AG31" s="149">
        <f t="shared" si="12"/>
        <v>12</v>
      </c>
      <c r="AH31" s="149"/>
      <c r="AI31" s="149">
        <f t="shared" si="13"/>
        <v>0</v>
      </c>
      <c r="AJ31" s="149">
        <v>1</v>
      </c>
      <c r="AK31" s="149">
        <f t="shared" si="14"/>
        <v>3</v>
      </c>
      <c r="AL31" s="149"/>
      <c r="AM31" s="149">
        <f t="shared" si="15"/>
        <v>0</v>
      </c>
      <c r="AN31" s="149"/>
      <c r="AO31" s="149">
        <f t="shared" si="16"/>
        <v>0</v>
      </c>
      <c r="AP31" s="149"/>
      <c r="AQ31" s="149">
        <f t="shared" si="17"/>
        <v>0</v>
      </c>
      <c r="AR31" s="149"/>
      <c r="AS31" s="149">
        <f t="shared" si="18"/>
        <v>0</v>
      </c>
      <c r="AT31" s="149">
        <f t="shared" si="19"/>
        <v>3</v>
      </c>
      <c r="AU31" s="151">
        <f t="shared" si="20"/>
        <v>15</v>
      </c>
      <c r="AV31" s="152">
        <f t="shared" si="21"/>
        <v>107</v>
      </c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</row>
    <row r="32" spans="1:80" s="107" customFormat="1" ht="18">
      <c r="A32" s="142">
        <v>28</v>
      </c>
      <c r="B32" s="143" t="s">
        <v>66</v>
      </c>
      <c r="C32" s="144">
        <v>25310</v>
      </c>
      <c r="D32" s="145" t="s">
        <v>46</v>
      </c>
      <c r="E32" s="146" t="s">
        <v>29</v>
      </c>
      <c r="F32" s="147" t="s">
        <v>46</v>
      </c>
      <c r="G32" s="148">
        <v>7</v>
      </c>
      <c r="H32" s="149">
        <f t="shared" si="0"/>
        <v>42</v>
      </c>
      <c r="I32" s="149"/>
      <c r="J32" s="149">
        <f t="shared" si="1"/>
        <v>0</v>
      </c>
      <c r="K32" s="149">
        <v>11</v>
      </c>
      <c r="L32" s="149">
        <f t="shared" si="2"/>
        <v>26</v>
      </c>
      <c r="M32" s="150"/>
      <c r="N32" s="149">
        <f t="shared" si="3"/>
        <v>0</v>
      </c>
      <c r="O32" s="150">
        <v>5</v>
      </c>
      <c r="P32" s="150">
        <f t="shared" si="22"/>
        <v>10</v>
      </c>
      <c r="Q32" s="150"/>
      <c r="R32" s="150">
        <f t="shared" si="5"/>
        <v>0</v>
      </c>
      <c r="S32" s="151">
        <f t="shared" si="6"/>
        <v>78</v>
      </c>
      <c r="T32" s="148"/>
      <c r="U32" s="149">
        <f t="shared" si="7"/>
        <v>0</v>
      </c>
      <c r="V32" s="149"/>
      <c r="W32" s="149">
        <f t="shared" si="8"/>
        <v>0</v>
      </c>
      <c r="X32" s="149">
        <v>2</v>
      </c>
      <c r="Y32" s="149">
        <f t="shared" si="9"/>
        <v>6</v>
      </c>
      <c r="Z32" s="149"/>
      <c r="AA32" s="149">
        <f t="shared" si="10"/>
        <v>0</v>
      </c>
      <c r="AB32" s="151">
        <f t="shared" si="11"/>
        <v>6</v>
      </c>
      <c r="AC32" s="148"/>
      <c r="AD32" s="149"/>
      <c r="AE32" s="151"/>
      <c r="AF32" s="148">
        <v>1</v>
      </c>
      <c r="AG32" s="149">
        <f t="shared" si="12"/>
        <v>12</v>
      </c>
      <c r="AH32" s="149"/>
      <c r="AI32" s="149">
        <f t="shared" si="13"/>
        <v>0</v>
      </c>
      <c r="AJ32" s="149"/>
      <c r="AK32" s="149">
        <f t="shared" si="14"/>
        <v>0</v>
      </c>
      <c r="AL32" s="149"/>
      <c r="AM32" s="149">
        <f t="shared" si="15"/>
        <v>0</v>
      </c>
      <c r="AN32" s="149">
        <v>2</v>
      </c>
      <c r="AO32" s="149">
        <f t="shared" si="16"/>
        <v>10</v>
      </c>
      <c r="AP32" s="149"/>
      <c r="AQ32" s="149">
        <f t="shared" si="17"/>
        <v>0</v>
      </c>
      <c r="AR32" s="149"/>
      <c r="AS32" s="149">
        <f t="shared" si="18"/>
        <v>0</v>
      </c>
      <c r="AT32" s="149">
        <f t="shared" si="19"/>
        <v>10</v>
      </c>
      <c r="AU32" s="151">
        <f t="shared" si="20"/>
        <v>22</v>
      </c>
      <c r="AV32" s="152">
        <f t="shared" si="21"/>
        <v>106</v>
      </c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</row>
    <row r="33" spans="1:80" s="107" customFormat="1" ht="18">
      <c r="A33" s="142">
        <v>29</v>
      </c>
      <c r="B33" s="143" t="s">
        <v>72</v>
      </c>
      <c r="C33" s="144">
        <v>19779</v>
      </c>
      <c r="D33" s="145" t="s">
        <v>42</v>
      </c>
      <c r="E33" s="146" t="s">
        <v>29</v>
      </c>
      <c r="F33" s="147" t="s">
        <v>46</v>
      </c>
      <c r="G33" s="148">
        <v>7</v>
      </c>
      <c r="H33" s="149">
        <f t="shared" si="0"/>
        <v>42</v>
      </c>
      <c r="I33" s="149"/>
      <c r="J33" s="149">
        <f t="shared" si="1"/>
        <v>0</v>
      </c>
      <c r="K33" s="149">
        <v>13</v>
      </c>
      <c r="L33" s="149">
        <f t="shared" si="2"/>
        <v>30</v>
      </c>
      <c r="M33" s="150"/>
      <c r="N33" s="149">
        <f t="shared" si="3"/>
        <v>0</v>
      </c>
      <c r="O33" s="150">
        <v>5</v>
      </c>
      <c r="P33" s="150">
        <f t="shared" si="22"/>
        <v>10</v>
      </c>
      <c r="Q33" s="150"/>
      <c r="R33" s="150">
        <f t="shared" si="5"/>
        <v>0</v>
      </c>
      <c r="S33" s="151">
        <f t="shared" si="6"/>
        <v>82</v>
      </c>
      <c r="T33" s="148"/>
      <c r="U33" s="149">
        <f t="shared" si="7"/>
        <v>0</v>
      </c>
      <c r="V33" s="149"/>
      <c r="W33" s="149">
        <f t="shared" si="8"/>
        <v>0</v>
      </c>
      <c r="X33" s="149"/>
      <c r="Y33" s="149">
        <f t="shared" si="9"/>
        <v>0</v>
      </c>
      <c r="Z33" s="149"/>
      <c r="AA33" s="149">
        <f t="shared" si="10"/>
        <v>0</v>
      </c>
      <c r="AB33" s="151">
        <f t="shared" si="11"/>
        <v>0</v>
      </c>
      <c r="AC33" s="148"/>
      <c r="AD33" s="149"/>
      <c r="AE33" s="151"/>
      <c r="AF33" s="148">
        <v>1</v>
      </c>
      <c r="AG33" s="149">
        <f t="shared" si="12"/>
        <v>12</v>
      </c>
      <c r="AH33" s="149"/>
      <c r="AI33" s="149">
        <f t="shared" si="13"/>
        <v>0</v>
      </c>
      <c r="AJ33" s="149">
        <v>2</v>
      </c>
      <c r="AK33" s="149">
        <f t="shared" si="14"/>
        <v>6</v>
      </c>
      <c r="AL33" s="149"/>
      <c r="AM33" s="149">
        <f t="shared" si="15"/>
        <v>0</v>
      </c>
      <c r="AN33" s="149">
        <v>1</v>
      </c>
      <c r="AO33" s="149">
        <f t="shared" si="16"/>
        <v>5</v>
      </c>
      <c r="AP33" s="149"/>
      <c r="AQ33" s="149">
        <f t="shared" si="17"/>
        <v>0</v>
      </c>
      <c r="AR33" s="149">
        <v>1</v>
      </c>
      <c r="AS33" s="149">
        <f t="shared" si="18"/>
        <v>1</v>
      </c>
      <c r="AT33" s="149">
        <f t="shared" si="19"/>
        <v>10</v>
      </c>
      <c r="AU33" s="151">
        <f t="shared" si="20"/>
        <v>22</v>
      </c>
      <c r="AV33" s="152">
        <f t="shared" si="21"/>
        <v>104</v>
      </c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</row>
    <row r="34" spans="1:80" s="107" customFormat="1" ht="18">
      <c r="A34" s="142">
        <v>30</v>
      </c>
      <c r="B34" s="143" t="s">
        <v>98</v>
      </c>
      <c r="C34" s="144">
        <v>22191</v>
      </c>
      <c r="D34" s="145" t="s">
        <v>46</v>
      </c>
      <c r="E34" s="146" t="s">
        <v>29</v>
      </c>
      <c r="F34" s="147" t="s">
        <v>46</v>
      </c>
      <c r="G34" s="148">
        <v>9</v>
      </c>
      <c r="H34" s="149">
        <f t="shared" si="0"/>
        <v>54</v>
      </c>
      <c r="I34" s="149"/>
      <c r="J34" s="149">
        <f t="shared" si="1"/>
        <v>0</v>
      </c>
      <c r="K34" s="149">
        <v>12</v>
      </c>
      <c r="L34" s="149">
        <f t="shared" si="2"/>
        <v>28</v>
      </c>
      <c r="M34" s="150"/>
      <c r="N34" s="149">
        <f t="shared" si="3"/>
        <v>0</v>
      </c>
      <c r="O34" s="150">
        <v>5</v>
      </c>
      <c r="P34" s="150">
        <f t="shared" si="22"/>
        <v>10</v>
      </c>
      <c r="Q34" s="150"/>
      <c r="R34" s="150">
        <f t="shared" si="5"/>
        <v>0</v>
      </c>
      <c r="S34" s="151">
        <f t="shared" si="6"/>
        <v>92</v>
      </c>
      <c r="T34" s="148"/>
      <c r="U34" s="149">
        <f t="shared" si="7"/>
        <v>0</v>
      </c>
      <c r="V34" s="149"/>
      <c r="W34" s="149">
        <f t="shared" si="8"/>
        <v>0</v>
      </c>
      <c r="X34" s="149"/>
      <c r="Y34" s="149">
        <f t="shared" si="9"/>
        <v>0</v>
      </c>
      <c r="Z34" s="149"/>
      <c r="AA34" s="149">
        <f t="shared" si="10"/>
        <v>0</v>
      </c>
      <c r="AB34" s="151">
        <f t="shared" si="11"/>
        <v>0</v>
      </c>
      <c r="AC34" s="148"/>
      <c r="AD34" s="149"/>
      <c r="AE34" s="151"/>
      <c r="AF34" s="148">
        <v>1</v>
      </c>
      <c r="AG34" s="149">
        <f t="shared" si="12"/>
        <v>12</v>
      </c>
      <c r="AH34" s="149"/>
      <c r="AI34" s="149">
        <f t="shared" si="13"/>
        <v>0</v>
      </c>
      <c r="AJ34" s="149"/>
      <c r="AK34" s="149">
        <f t="shared" si="14"/>
        <v>0</v>
      </c>
      <c r="AL34" s="149"/>
      <c r="AM34" s="149">
        <f t="shared" si="15"/>
        <v>0</v>
      </c>
      <c r="AN34" s="149"/>
      <c r="AO34" s="149">
        <f t="shared" si="16"/>
        <v>0</v>
      </c>
      <c r="AP34" s="149"/>
      <c r="AQ34" s="149">
        <f t="shared" si="17"/>
        <v>0</v>
      </c>
      <c r="AR34" s="149"/>
      <c r="AS34" s="149">
        <f t="shared" si="18"/>
        <v>0</v>
      </c>
      <c r="AT34" s="149">
        <f t="shared" si="19"/>
        <v>0</v>
      </c>
      <c r="AU34" s="151">
        <f t="shared" si="20"/>
        <v>12</v>
      </c>
      <c r="AV34" s="152">
        <f t="shared" si="21"/>
        <v>104</v>
      </c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</row>
    <row r="35" spans="1:80" s="107" customFormat="1" ht="18">
      <c r="A35" s="142">
        <v>31</v>
      </c>
      <c r="B35" s="143" t="s">
        <v>108</v>
      </c>
      <c r="C35" s="144">
        <v>23698</v>
      </c>
      <c r="D35" s="145" t="s">
        <v>46</v>
      </c>
      <c r="E35" s="146" t="s">
        <v>29</v>
      </c>
      <c r="F35" s="147" t="s">
        <v>46</v>
      </c>
      <c r="G35" s="148">
        <v>8</v>
      </c>
      <c r="H35" s="149">
        <f t="shared" si="0"/>
        <v>48</v>
      </c>
      <c r="I35" s="149"/>
      <c r="J35" s="149">
        <f t="shared" si="1"/>
        <v>0</v>
      </c>
      <c r="K35" s="149">
        <v>15</v>
      </c>
      <c r="L35" s="149">
        <f t="shared" si="2"/>
        <v>34</v>
      </c>
      <c r="M35" s="150"/>
      <c r="N35" s="149">
        <f t="shared" si="3"/>
        <v>0</v>
      </c>
      <c r="O35" s="150">
        <v>5</v>
      </c>
      <c r="P35" s="150">
        <f t="shared" si="22"/>
        <v>10</v>
      </c>
      <c r="Q35" s="150"/>
      <c r="R35" s="150">
        <f t="shared" si="5"/>
        <v>0</v>
      </c>
      <c r="S35" s="151">
        <f t="shared" si="6"/>
        <v>92</v>
      </c>
      <c r="T35" s="148"/>
      <c r="U35" s="149">
        <f t="shared" si="7"/>
        <v>0</v>
      </c>
      <c r="V35" s="149"/>
      <c r="W35" s="149">
        <f t="shared" si="8"/>
        <v>0</v>
      </c>
      <c r="X35" s="149"/>
      <c r="Y35" s="149">
        <f t="shared" si="9"/>
        <v>0</v>
      </c>
      <c r="Z35" s="149"/>
      <c r="AA35" s="149">
        <f t="shared" si="10"/>
        <v>0</v>
      </c>
      <c r="AB35" s="151">
        <f t="shared" si="11"/>
        <v>0</v>
      </c>
      <c r="AC35" s="148"/>
      <c r="AD35" s="149"/>
      <c r="AE35" s="151" t="s">
        <v>124</v>
      </c>
      <c r="AF35" s="148">
        <v>1</v>
      </c>
      <c r="AG35" s="149">
        <f t="shared" si="12"/>
        <v>12</v>
      </c>
      <c r="AH35" s="149"/>
      <c r="AI35" s="149">
        <f t="shared" si="13"/>
        <v>0</v>
      </c>
      <c r="AJ35" s="149"/>
      <c r="AK35" s="149">
        <f t="shared" si="14"/>
        <v>0</v>
      </c>
      <c r="AL35" s="149"/>
      <c r="AM35" s="149">
        <f t="shared" si="15"/>
        <v>0</v>
      </c>
      <c r="AN35" s="149"/>
      <c r="AO35" s="149">
        <f t="shared" si="16"/>
        <v>0</v>
      </c>
      <c r="AP35" s="149"/>
      <c r="AQ35" s="149">
        <f t="shared" si="17"/>
        <v>0</v>
      </c>
      <c r="AR35" s="149"/>
      <c r="AS35" s="149">
        <f t="shared" si="18"/>
        <v>0</v>
      </c>
      <c r="AT35" s="149">
        <f t="shared" si="19"/>
        <v>0</v>
      </c>
      <c r="AU35" s="151">
        <f t="shared" si="20"/>
        <v>12</v>
      </c>
      <c r="AV35" s="152">
        <f t="shared" si="21"/>
        <v>104</v>
      </c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</row>
    <row r="36" spans="1:80" s="107" customFormat="1" ht="18">
      <c r="A36" s="142">
        <v>32</v>
      </c>
      <c r="B36" s="143" t="s">
        <v>83</v>
      </c>
      <c r="C36" s="144">
        <v>23714</v>
      </c>
      <c r="D36" s="145" t="s">
        <v>46</v>
      </c>
      <c r="E36" s="146" t="s">
        <v>29</v>
      </c>
      <c r="F36" s="147" t="s">
        <v>46</v>
      </c>
      <c r="G36" s="148">
        <v>9</v>
      </c>
      <c r="H36" s="149">
        <f t="shared" si="0"/>
        <v>54</v>
      </c>
      <c r="I36" s="149"/>
      <c r="J36" s="149">
        <f t="shared" si="1"/>
        <v>0</v>
      </c>
      <c r="K36" s="149">
        <v>12</v>
      </c>
      <c r="L36" s="149">
        <f t="shared" si="2"/>
        <v>28</v>
      </c>
      <c r="M36" s="150"/>
      <c r="N36" s="149">
        <f t="shared" si="3"/>
        <v>0</v>
      </c>
      <c r="O36" s="150">
        <v>5</v>
      </c>
      <c r="P36" s="150">
        <f t="shared" si="22"/>
        <v>10</v>
      </c>
      <c r="Q36" s="150"/>
      <c r="R36" s="150">
        <f t="shared" si="5"/>
        <v>0</v>
      </c>
      <c r="S36" s="151">
        <f t="shared" si="6"/>
        <v>92</v>
      </c>
      <c r="T36" s="148"/>
      <c r="U36" s="149">
        <f t="shared" si="7"/>
        <v>0</v>
      </c>
      <c r="V36" s="149"/>
      <c r="W36" s="149">
        <f t="shared" si="8"/>
        <v>0</v>
      </c>
      <c r="X36" s="149"/>
      <c r="Y36" s="149">
        <f t="shared" si="9"/>
        <v>0</v>
      </c>
      <c r="Z36" s="149"/>
      <c r="AA36" s="149">
        <f t="shared" si="10"/>
        <v>0</v>
      </c>
      <c r="AB36" s="151">
        <f t="shared" si="11"/>
        <v>0</v>
      </c>
      <c r="AC36" s="148"/>
      <c r="AD36" s="149"/>
      <c r="AE36" s="151"/>
      <c r="AF36" s="148">
        <v>1</v>
      </c>
      <c r="AG36" s="149">
        <f t="shared" si="12"/>
        <v>12</v>
      </c>
      <c r="AH36" s="149"/>
      <c r="AI36" s="149">
        <f t="shared" si="13"/>
        <v>0</v>
      </c>
      <c r="AJ36" s="149"/>
      <c r="AK36" s="149">
        <f t="shared" si="14"/>
        <v>0</v>
      </c>
      <c r="AL36" s="149"/>
      <c r="AM36" s="149">
        <f t="shared" si="15"/>
        <v>0</v>
      </c>
      <c r="AN36" s="149"/>
      <c r="AO36" s="149">
        <f t="shared" si="16"/>
        <v>0</v>
      </c>
      <c r="AP36" s="149"/>
      <c r="AQ36" s="149">
        <f t="shared" si="17"/>
        <v>0</v>
      </c>
      <c r="AR36" s="149"/>
      <c r="AS36" s="149">
        <f t="shared" si="18"/>
        <v>0</v>
      </c>
      <c r="AT36" s="149">
        <f t="shared" si="19"/>
        <v>0</v>
      </c>
      <c r="AU36" s="151">
        <f t="shared" si="20"/>
        <v>12</v>
      </c>
      <c r="AV36" s="152">
        <f t="shared" si="21"/>
        <v>104</v>
      </c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</row>
    <row r="37" spans="1:80" s="107" customFormat="1" ht="18">
      <c r="A37" s="142">
        <v>33</v>
      </c>
      <c r="B37" s="143" t="s">
        <v>99</v>
      </c>
      <c r="C37" s="144">
        <v>24303</v>
      </c>
      <c r="D37" s="145" t="s">
        <v>46</v>
      </c>
      <c r="E37" s="146" t="s">
        <v>29</v>
      </c>
      <c r="F37" s="147" t="s">
        <v>46</v>
      </c>
      <c r="G37" s="148">
        <v>7</v>
      </c>
      <c r="H37" s="149">
        <f t="shared" si="0"/>
        <v>42</v>
      </c>
      <c r="I37" s="149"/>
      <c r="J37" s="149">
        <f t="shared" si="1"/>
        <v>0</v>
      </c>
      <c r="K37" s="149">
        <v>13</v>
      </c>
      <c r="L37" s="149">
        <f t="shared" si="2"/>
        <v>30</v>
      </c>
      <c r="M37" s="150">
        <v>2</v>
      </c>
      <c r="N37" s="149">
        <f t="shared" si="3"/>
        <v>6</v>
      </c>
      <c r="O37" s="150">
        <v>5</v>
      </c>
      <c r="P37" s="150">
        <f t="shared" si="22"/>
        <v>10</v>
      </c>
      <c r="Q37" s="150"/>
      <c r="R37" s="150">
        <f t="shared" si="5"/>
        <v>0</v>
      </c>
      <c r="S37" s="151">
        <f t="shared" si="6"/>
        <v>88</v>
      </c>
      <c r="T37" s="148"/>
      <c r="U37" s="149">
        <f t="shared" si="7"/>
        <v>0</v>
      </c>
      <c r="V37" s="149"/>
      <c r="W37" s="149">
        <f t="shared" si="8"/>
        <v>0</v>
      </c>
      <c r="X37" s="149"/>
      <c r="Y37" s="149">
        <f t="shared" si="9"/>
        <v>0</v>
      </c>
      <c r="Z37" s="149"/>
      <c r="AA37" s="149">
        <f t="shared" si="10"/>
        <v>0</v>
      </c>
      <c r="AB37" s="151">
        <f t="shared" si="11"/>
        <v>0</v>
      </c>
      <c r="AC37" s="148"/>
      <c r="AD37" s="149"/>
      <c r="AE37" s="151" t="s">
        <v>124</v>
      </c>
      <c r="AF37" s="148">
        <v>1</v>
      </c>
      <c r="AG37" s="149">
        <f t="shared" si="12"/>
        <v>12</v>
      </c>
      <c r="AH37" s="149"/>
      <c r="AI37" s="149">
        <f t="shared" si="13"/>
        <v>0</v>
      </c>
      <c r="AJ37" s="149">
        <v>1</v>
      </c>
      <c r="AK37" s="149">
        <f t="shared" si="14"/>
        <v>3</v>
      </c>
      <c r="AL37" s="149"/>
      <c r="AM37" s="149">
        <f t="shared" si="15"/>
        <v>0</v>
      </c>
      <c r="AN37" s="149"/>
      <c r="AO37" s="149">
        <f t="shared" si="16"/>
        <v>0</v>
      </c>
      <c r="AP37" s="149"/>
      <c r="AQ37" s="149">
        <f t="shared" si="17"/>
        <v>0</v>
      </c>
      <c r="AR37" s="149"/>
      <c r="AS37" s="149">
        <f t="shared" si="18"/>
        <v>0</v>
      </c>
      <c r="AT37" s="149">
        <f t="shared" si="19"/>
        <v>3</v>
      </c>
      <c r="AU37" s="151">
        <f t="shared" si="20"/>
        <v>15</v>
      </c>
      <c r="AV37" s="152">
        <f t="shared" si="21"/>
        <v>103</v>
      </c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</row>
    <row r="38" spans="1:80" s="107" customFormat="1" ht="18">
      <c r="A38" s="142">
        <v>34</v>
      </c>
      <c r="B38" s="143" t="s">
        <v>96</v>
      </c>
      <c r="C38" s="144">
        <v>24512</v>
      </c>
      <c r="D38" s="145" t="s">
        <v>97</v>
      </c>
      <c r="E38" s="146" t="s">
        <v>29</v>
      </c>
      <c r="F38" s="147" t="s">
        <v>46</v>
      </c>
      <c r="G38" s="148">
        <v>7</v>
      </c>
      <c r="H38" s="149">
        <f t="shared" si="0"/>
        <v>42</v>
      </c>
      <c r="I38" s="149"/>
      <c r="J38" s="149">
        <f t="shared" si="1"/>
        <v>0</v>
      </c>
      <c r="K38" s="149">
        <v>13</v>
      </c>
      <c r="L38" s="149">
        <f t="shared" si="2"/>
        <v>30</v>
      </c>
      <c r="M38" s="150"/>
      <c r="N38" s="149">
        <f t="shared" si="3"/>
        <v>0</v>
      </c>
      <c r="O38" s="150">
        <v>5</v>
      </c>
      <c r="P38" s="150">
        <f t="shared" si="22"/>
        <v>10</v>
      </c>
      <c r="Q38" s="150"/>
      <c r="R38" s="150">
        <f t="shared" si="5"/>
        <v>0</v>
      </c>
      <c r="S38" s="151">
        <f t="shared" si="6"/>
        <v>82</v>
      </c>
      <c r="T38" s="148"/>
      <c r="U38" s="149">
        <f t="shared" si="7"/>
        <v>0</v>
      </c>
      <c r="V38" s="149"/>
      <c r="W38" s="149">
        <f t="shared" si="8"/>
        <v>0</v>
      </c>
      <c r="X38" s="149">
        <v>2</v>
      </c>
      <c r="Y38" s="149">
        <f t="shared" si="9"/>
        <v>6</v>
      </c>
      <c r="Z38" s="149"/>
      <c r="AA38" s="149">
        <f t="shared" si="10"/>
        <v>0</v>
      </c>
      <c r="AB38" s="151">
        <f t="shared" si="11"/>
        <v>6</v>
      </c>
      <c r="AC38" s="148"/>
      <c r="AD38" s="149"/>
      <c r="AE38" s="151"/>
      <c r="AF38" s="148">
        <v>1</v>
      </c>
      <c r="AG38" s="149">
        <f t="shared" si="12"/>
        <v>12</v>
      </c>
      <c r="AH38" s="149"/>
      <c r="AI38" s="149">
        <f t="shared" si="13"/>
        <v>0</v>
      </c>
      <c r="AJ38" s="149">
        <v>1</v>
      </c>
      <c r="AK38" s="149">
        <f t="shared" si="14"/>
        <v>3</v>
      </c>
      <c r="AL38" s="149"/>
      <c r="AM38" s="149">
        <f t="shared" si="15"/>
        <v>0</v>
      </c>
      <c r="AN38" s="149"/>
      <c r="AO38" s="149">
        <f t="shared" si="16"/>
        <v>0</v>
      </c>
      <c r="AP38" s="149"/>
      <c r="AQ38" s="149">
        <f t="shared" si="17"/>
        <v>0</v>
      </c>
      <c r="AR38" s="149"/>
      <c r="AS38" s="149">
        <f t="shared" si="18"/>
        <v>0</v>
      </c>
      <c r="AT38" s="149">
        <f t="shared" si="19"/>
        <v>3</v>
      </c>
      <c r="AU38" s="151">
        <f t="shared" si="20"/>
        <v>15</v>
      </c>
      <c r="AV38" s="152">
        <f t="shared" si="21"/>
        <v>103</v>
      </c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</row>
    <row r="39" spans="1:80" s="107" customFormat="1" ht="18">
      <c r="A39" s="142">
        <v>35</v>
      </c>
      <c r="B39" s="143" t="s">
        <v>107</v>
      </c>
      <c r="C39" s="144">
        <v>23998</v>
      </c>
      <c r="D39" s="145" t="s">
        <v>27</v>
      </c>
      <c r="E39" s="146" t="s">
        <v>29</v>
      </c>
      <c r="F39" s="147" t="s">
        <v>46</v>
      </c>
      <c r="G39" s="148">
        <v>9</v>
      </c>
      <c r="H39" s="149">
        <f t="shared" si="0"/>
        <v>54</v>
      </c>
      <c r="I39" s="149"/>
      <c r="J39" s="149">
        <f t="shared" si="1"/>
        <v>0</v>
      </c>
      <c r="K39" s="149">
        <v>11</v>
      </c>
      <c r="L39" s="149">
        <f t="shared" si="2"/>
        <v>26</v>
      </c>
      <c r="M39" s="150"/>
      <c r="N39" s="149">
        <f t="shared" si="3"/>
        <v>0</v>
      </c>
      <c r="O39" s="150">
        <v>5</v>
      </c>
      <c r="P39" s="150">
        <f t="shared" si="22"/>
        <v>10</v>
      </c>
      <c r="Q39" s="150"/>
      <c r="R39" s="150">
        <f t="shared" si="5"/>
        <v>0</v>
      </c>
      <c r="S39" s="151">
        <f t="shared" si="6"/>
        <v>90</v>
      </c>
      <c r="T39" s="148"/>
      <c r="U39" s="149">
        <f t="shared" si="7"/>
        <v>0</v>
      </c>
      <c r="V39" s="149"/>
      <c r="W39" s="149">
        <f t="shared" si="8"/>
        <v>0</v>
      </c>
      <c r="X39" s="149"/>
      <c r="Y39" s="149">
        <f t="shared" si="9"/>
        <v>0</v>
      </c>
      <c r="Z39" s="149"/>
      <c r="AA39" s="149">
        <f t="shared" si="10"/>
        <v>0</v>
      </c>
      <c r="AB39" s="151">
        <f t="shared" si="11"/>
        <v>0</v>
      </c>
      <c r="AC39" s="148"/>
      <c r="AD39" s="149"/>
      <c r="AE39" s="151"/>
      <c r="AF39" s="148">
        <v>1</v>
      </c>
      <c r="AG39" s="149">
        <f t="shared" si="12"/>
        <v>12</v>
      </c>
      <c r="AH39" s="149"/>
      <c r="AI39" s="149">
        <f t="shared" si="13"/>
        <v>0</v>
      </c>
      <c r="AJ39" s="149"/>
      <c r="AK39" s="149">
        <f t="shared" si="14"/>
        <v>0</v>
      </c>
      <c r="AL39" s="149"/>
      <c r="AM39" s="149">
        <f t="shared" si="15"/>
        <v>0</v>
      </c>
      <c r="AN39" s="149"/>
      <c r="AO39" s="149">
        <f t="shared" si="16"/>
        <v>0</v>
      </c>
      <c r="AP39" s="149"/>
      <c r="AQ39" s="149">
        <f t="shared" si="17"/>
        <v>0</v>
      </c>
      <c r="AR39" s="149"/>
      <c r="AS39" s="149">
        <f t="shared" si="18"/>
        <v>0</v>
      </c>
      <c r="AT39" s="149">
        <f t="shared" si="19"/>
        <v>0</v>
      </c>
      <c r="AU39" s="151">
        <f t="shared" si="20"/>
        <v>12</v>
      </c>
      <c r="AV39" s="152">
        <f t="shared" si="21"/>
        <v>102</v>
      </c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</row>
    <row r="40" spans="1:80" s="107" customFormat="1" ht="18">
      <c r="A40" s="142">
        <v>36</v>
      </c>
      <c r="B40" s="143" t="s">
        <v>87</v>
      </c>
      <c r="C40" s="144">
        <v>21783</v>
      </c>
      <c r="D40" s="145" t="s">
        <v>46</v>
      </c>
      <c r="E40" s="146" t="s">
        <v>29</v>
      </c>
      <c r="F40" s="147" t="s">
        <v>46</v>
      </c>
      <c r="G40" s="148">
        <v>9</v>
      </c>
      <c r="H40" s="149">
        <f t="shared" si="0"/>
        <v>54</v>
      </c>
      <c r="I40" s="149"/>
      <c r="J40" s="149">
        <f t="shared" si="1"/>
        <v>0</v>
      </c>
      <c r="K40" s="149">
        <v>9</v>
      </c>
      <c r="L40" s="149">
        <f t="shared" si="2"/>
        <v>22</v>
      </c>
      <c r="M40" s="150"/>
      <c r="N40" s="149">
        <f t="shared" si="3"/>
        <v>0</v>
      </c>
      <c r="O40" s="150">
        <v>5</v>
      </c>
      <c r="P40" s="150">
        <f t="shared" si="22"/>
        <v>10</v>
      </c>
      <c r="Q40" s="150"/>
      <c r="R40" s="150">
        <f t="shared" si="5"/>
        <v>0</v>
      </c>
      <c r="S40" s="151">
        <f t="shared" si="6"/>
        <v>86</v>
      </c>
      <c r="T40" s="148"/>
      <c r="U40" s="149">
        <f t="shared" si="7"/>
        <v>0</v>
      </c>
      <c r="V40" s="149"/>
      <c r="W40" s="149">
        <f t="shared" si="8"/>
        <v>0</v>
      </c>
      <c r="X40" s="149"/>
      <c r="Y40" s="149">
        <f t="shared" si="9"/>
        <v>0</v>
      </c>
      <c r="Z40" s="149"/>
      <c r="AA40" s="149">
        <f t="shared" si="10"/>
        <v>0</v>
      </c>
      <c r="AB40" s="151">
        <f t="shared" si="11"/>
        <v>0</v>
      </c>
      <c r="AC40" s="148"/>
      <c r="AD40" s="149"/>
      <c r="AE40" s="151" t="s">
        <v>124</v>
      </c>
      <c r="AF40" s="148">
        <v>1</v>
      </c>
      <c r="AG40" s="149">
        <f t="shared" si="12"/>
        <v>12</v>
      </c>
      <c r="AH40" s="149"/>
      <c r="AI40" s="149">
        <f t="shared" si="13"/>
        <v>0</v>
      </c>
      <c r="AJ40" s="149">
        <v>1</v>
      </c>
      <c r="AK40" s="149">
        <f t="shared" si="14"/>
        <v>3</v>
      </c>
      <c r="AL40" s="149"/>
      <c r="AM40" s="149">
        <f t="shared" si="15"/>
        <v>0</v>
      </c>
      <c r="AN40" s="149"/>
      <c r="AO40" s="149">
        <f t="shared" si="16"/>
        <v>0</v>
      </c>
      <c r="AP40" s="149"/>
      <c r="AQ40" s="149">
        <f t="shared" si="17"/>
        <v>0</v>
      </c>
      <c r="AR40" s="149"/>
      <c r="AS40" s="149">
        <f t="shared" si="18"/>
        <v>0</v>
      </c>
      <c r="AT40" s="149">
        <f t="shared" si="19"/>
        <v>3</v>
      </c>
      <c r="AU40" s="151">
        <f t="shared" si="20"/>
        <v>15</v>
      </c>
      <c r="AV40" s="152">
        <f t="shared" si="21"/>
        <v>101</v>
      </c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</row>
    <row r="41" spans="1:80" s="108" customFormat="1" ht="18">
      <c r="A41" s="142">
        <v>37</v>
      </c>
      <c r="B41" s="143" t="s">
        <v>94</v>
      </c>
      <c r="C41" s="144">
        <v>22689</v>
      </c>
      <c r="D41" s="145" t="s">
        <v>46</v>
      </c>
      <c r="E41" s="146" t="s">
        <v>29</v>
      </c>
      <c r="F41" s="147" t="s">
        <v>46</v>
      </c>
      <c r="G41" s="148">
        <v>9</v>
      </c>
      <c r="H41" s="149">
        <f t="shared" si="0"/>
        <v>54</v>
      </c>
      <c r="I41" s="149"/>
      <c r="J41" s="149">
        <f t="shared" si="1"/>
        <v>0</v>
      </c>
      <c r="K41" s="149">
        <v>9</v>
      </c>
      <c r="L41" s="149">
        <f t="shared" si="2"/>
        <v>22</v>
      </c>
      <c r="M41" s="150"/>
      <c r="N41" s="149">
        <f t="shared" si="3"/>
        <v>0</v>
      </c>
      <c r="O41" s="150">
        <v>5</v>
      </c>
      <c r="P41" s="150">
        <f t="shared" si="22"/>
        <v>10</v>
      </c>
      <c r="Q41" s="150"/>
      <c r="R41" s="150">
        <f t="shared" si="5"/>
        <v>0</v>
      </c>
      <c r="S41" s="151">
        <f t="shared" si="6"/>
        <v>86</v>
      </c>
      <c r="T41" s="148"/>
      <c r="U41" s="149">
        <f t="shared" si="7"/>
        <v>0</v>
      </c>
      <c r="V41" s="149"/>
      <c r="W41" s="149">
        <f t="shared" si="8"/>
        <v>0</v>
      </c>
      <c r="X41" s="149"/>
      <c r="Y41" s="149">
        <f t="shared" si="9"/>
        <v>0</v>
      </c>
      <c r="Z41" s="149"/>
      <c r="AA41" s="149">
        <f t="shared" si="10"/>
        <v>0</v>
      </c>
      <c r="AB41" s="151">
        <f t="shared" si="11"/>
        <v>0</v>
      </c>
      <c r="AC41" s="148"/>
      <c r="AD41" s="149"/>
      <c r="AE41" s="151"/>
      <c r="AF41" s="148">
        <v>1</v>
      </c>
      <c r="AG41" s="149">
        <f t="shared" si="12"/>
        <v>12</v>
      </c>
      <c r="AH41" s="149"/>
      <c r="AI41" s="149">
        <f t="shared" si="13"/>
        <v>0</v>
      </c>
      <c r="AJ41" s="149">
        <v>1</v>
      </c>
      <c r="AK41" s="149">
        <f t="shared" si="14"/>
        <v>3</v>
      </c>
      <c r="AL41" s="149"/>
      <c r="AM41" s="149">
        <f t="shared" si="15"/>
        <v>0</v>
      </c>
      <c r="AN41" s="149"/>
      <c r="AO41" s="149">
        <f t="shared" si="16"/>
        <v>0</v>
      </c>
      <c r="AP41" s="149"/>
      <c r="AQ41" s="149">
        <f t="shared" si="17"/>
        <v>0</v>
      </c>
      <c r="AR41" s="149"/>
      <c r="AS41" s="149">
        <f t="shared" si="18"/>
        <v>0</v>
      </c>
      <c r="AT41" s="149">
        <f t="shared" si="19"/>
        <v>3</v>
      </c>
      <c r="AU41" s="151">
        <f t="shared" si="20"/>
        <v>15</v>
      </c>
      <c r="AV41" s="152">
        <f t="shared" si="21"/>
        <v>101</v>
      </c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</row>
    <row r="42" spans="1:80" s="107" customFormat="1" ht="18">
      <c r="A42" s="142">
        <v>38</v>
      </c>
      <c r="B42" s="143" t="s">
        <v>102</v>
      </c>
      <c r="C42" s="144">
        <v>23413</v>
      </c>
      <c r="D42" s="145" t="s">
        <v>27</v>
      </c>
      <c r="E42" s="146" t="s">
        <v>29</v>
      </c>
      <c r="F42" s="147" t="s">
        <v>46</v>
      </c>
      <c r="G42" s="148">
        <v>8</v>
      </c>
      <c r="H42" s="149">
        <f t="shared" si="0"/>
        <v>48</v>
      </c>
      <c r="I42" s="149"/>
      <c r="J42" s="149">
        <f t="shared" si="1"/>
        <v>0</v>
      </c>
      <c r="K42" s="149">
        <v>12</v>
      </c>
      <c r="L42" s="149">
        <f t="shared" si="2"/>
        <v>28</v>
      </c>
      <c r="M42" s="150"/>
      <c r="N42" s="149">
        <f t="shared" si="3"/>
        <v>0</v>
      </c>
      <c r="O42" s="150">
        <v>5</v>
      </c>
      <c r="P42" s="150">
        <f t="shared" si="22"/>
        <v>10</v>
      </c>
      <c r="Q42" s="150"/>
      <c r="R42" s="150">
        <f t="shared" si="5"/>
        <v>0</v>
      </c>
      <c r="S42" s="151">
        <f t="shared" si="6"/>
        <v>86</v>
      </c>
      <c r="T42" s="148"/>
      <c r="U42" s="149">
        <f t="shared" si="7"/>
        <v>0</v>
      </c>
      <c r="V42" s="149"/>
      <c r="W42" s="149">
        <f t="shared" si="8"/>
        <v>0</v>
      </c>
      <c r="X42" s="149">
        <v>1</v>
      </c>
      <c r="Y42" s="149">
        <f t="shared" si="9"/>
        <v>3</v>
      </c>
      <c r="Z42" s="149"/>
      <c r="AA42" s="149">
        <f t="shared" si="10"/>
        <v>0</v>
      </c>
      <c r="AB42" s="151">
        <f t="shared" si="11"/>
        <v>3</v>
      </c>
      <c r="AC42" s="148"/>
      <c r="AD42" s="149"/>
      <c r="AE42" s="151"/>
      <c r="AF42" s="148">
        <v>1</v>
      </c>
      <c r="AG42" s="149">
        <f t="shared" si="12"/>
        <v>12</v>
      </c>
      <c r="AH42" s="149"/>
      <c r="AI42" s="149">
        <f t="shared" si="13"/>
        <v>0</v>
      </c>
      <c r="AJ42" s="149"/>
      <c r="AK42" s="149">
        <f t="shared" si="14"/>
        <v>0</v>
      </c>
      <c r="AL42" s="149"/>
      <c r="AM42" s="149">
        <f t="shared" si="15"/>
        <v>0</v>
      </c>
      <c r="AN42" s="149"/>
      <c r="AO42" s="149">
        <f t="shared" si="16"/>
        <v>0</v>
      </c>
      <c r="AP42" s="149"/>
      <c r="AQ42" s="149">
        <f t="shared" si="17"/>
        <v>0</v>
      </c>
      <c r="AR42" s="149"/>
      <c r="AS42" s="149">
        <f t="shared" si="18"/>
        <v>0</v>
      </c>
      <c r="AT42" s="149">
        <f t="shared" si="19"/>
        <v>0</v>
      </c>
      <c r="AU42" s="151">
        <f t="shared" si="20"/>
        <v>12</v>
      </c>
      <c r="AV42" s="152">
        <f t="shared" si="21"/>
        <v>101</v>
      </c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</row>
    <row r="43" spans="1:80" s="108" customFormat="1" ht="18">
      <c r="A43" s="142">
        <v>39</v>
      </c>
      <c r="B43" s="143" t="s">
        <v>109</v>
      </c>
      <c r="C43" s="144">
        <v>24243</v>
      </c>
      <c r="D43" s="145" t="s">
        <v>46</v>
      </c>
      <c r="E43" s="146" t="s">
        <v>29</v>
      </c>
      <c r="F43" s="147" t="s">
        <v>46</v>
      </c>
      <c r="G43" s="148">
        <v>8</v>
      </c>
      <c r="H43" s="149">
        <f t="shared" si="0"/>
        <v>48</v>
      </c>
      <c r="I43" s="149"/>
      <c r="J43" s="149">
        <f t="shared" si="1"/>
        <v>0</v>
      </c>
      <c r="K43" s="149">
        <v>13</v>
      </c>
      <c r="L43" s="149">
        <f t="shared" si="2"/>
        <v>30</v>
      </c>
      <c r="M43" s="150"/>
      <c r="N43" s="149">
        <f t="shared" si="3"/>
        <v>0</v>
      </c>
      <c r="O43" s="150">
        <v>4</v>
      </c>
      <c r="P43" s="150">
        <f t="shared" si="22"/>
        <v>8</v>
      </c>
      <c r="Q43" s="150"/>
      <c r="R43" s="150">
        <f t="shared" si="5"/>
        <v>0</v>
      </c>
      <c r="S43" s="151">
        <f t="shared" si="6"/>
        <v>86</v>
      </c>
      <c r="T43" s="148"/>
      <c r="U43" s="149">
        <f t="shared" si="7"/>
        <v>0</v>
      </c>
      <c r="V43" s="149"/>
      <c r="W43" s="149">
        <f t="shared" si="8"/>
        <v>0</v>
      </c>
      <c r="X43" s="149"/>
      <c r="Y43" s="149">
        <f t="shared" si="9"/>
        <v>0</v>
      </c>
      <c r="Z43" s="149"/>
      <c r="AA43" s="149">
        <f t="shared" si="10"/>
        <v>0</v>
      </c>
      <c r="AB43" s="151">
        <f t="shared" si="11"/>
        <v>0</v>
      </c>
      <c r="AC43" s="148"/>
      <c r="AD43" s="149"/>
      <c r="AE43" s="151"/>
      <c r="AF43" s="148">
        <v>1</v>
      </c>
      <c r="AG43" s="149">
        <f t="shared" si="12"/>
        <v>12</v>
      </c>
      <c r="AH43" s="149"/>
      <c r="AI43" s="149">
        <f t="shared" si="13"/>
        <v>0</v>
      </c>
      <c r="AJ43" s="149">
        <v>1</v>
      </c>
      <c r="AK43" s="149">
        <f t="shared" si="14"/>
        <v>3</v>
      </c>
      <c r="AL43" s="149"/>
      <c r="AM43" s="149">
        <f t="shared" si="15"/>
        <v>0</v>
      </c>
      <c r="AN43" s="149"/>
      <c r="AO43" s="149">
        <f t="shared" si="16"/>
        <v>0</v>
      </c>
      <c r="AP43" s="149"/>
      <c r="AQ43" s="149">
        <f t="shared" si="17"/>
        <v>0</v>
      </c>
      <c r="AR43" s="149"/>
      <c r="AS43" s="149">
        <f t="shared" si="18"/>
        <v>0</v>
      </c>
      <c r="AT43" s="149">
        <f t="shared" si="19"/>
        <v>3</v>
      </c>
      <c r="AU43" s="151">
        <f t="shared" si="20"/>
        <v>15</v>
      </c>
      <c r="AV43" s="152">
        <f t="shared" si="21"/>
        <v>101</v>
      </c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</row>
    <row r="44" spans="1:80" s="107" customFormat="1" ht="18">
      <c r="A44" s="142">
        <v>40</v>
      </c>
      <c r="B44" s="143" t="s">
        <v>475</v>
      </c>
      <c r="C44" s="144">
        <v>21425</v>
      </c>
      <c r="D44" s="145" t="s">
        <v>46</v>
      </c>
      <c r="E44" s="146" t="s">
        <v>29</v>
      </c>
      <c r="F44" s="147" t="s">
        <v>46</v>
      </c>
      <c r="G44" s="148">
        <v>7</v>
      </c>
      <c r="H44" s="149">
        <f t="shared" si="0"/>
        <v>42</v>
      </c>
      <c r="I44" s="149"/>
      <c r="J44" s="149">
        <f t="shared" si="1"/>
        <v>0</v>
      </c>
      <c r="K44" s="149">
        <v>8</v>
      </c>
      <c r="L44" s="149">
        <f t="shared" si="2"/>
        <v>20</v>
      </c>
      <c r="M44" s="150"/>
      <c r="N44" s="149">
        <f t="shared" si="3"/>
        <v>0</v>
      </c>
      <c r="O44" s="150">
        <v>5</v>
      </c>
      <c r="P44" s="150">
        <f t="shared" si="22"/>
        <v>10</v>
      </c>
      <c r="Q44" s="150"/>
      <c r="R44" s="150">
        <f t="shared" si="5"/>
        <v>0</v>
      </c>
      <c r="S44" s="151">
        <f t="shared" si="6"/>
        <v>72</v>
      </c>
      <c r="T44" s="148"/>
      <c r="U44" s="149">
        <f t="shared" si="7"/>
        <v>0</v>
      </c>
      <c r="V44" s="149"/>
      <c r="W44" s="149">
        <f t="shared" si="8"/>
        <v>0</v>
      </c>
      <c r="X44" s="149">
        <v>2</v>
      </c>
      <c r="Y44" s="149">
        <f t="shared" si="9"/>
        <v>6</v>
      </c>
      <c r="Z44" s="149"/>
      <c r="AA44" s="149">
        <f t="shared" si="10"/>
        <v>0</v>
      </c>
      <c r="AB44" s="151">
        <f t="shared" si="11"/>
        <v>6</v>
      </c>
      <c r="AC44" s="148"/>
      <c r="AD44" s="149"/>
      <c r="AE44" s="151"/>
      <c r="AF44" s="148">
        <v>1</v>
      </c>
      <c r="AG44" s="149">
        <f t="shared" si="12"/>
        <v>12</v>
      </c>
      <c r="AH44" s="149"/>
      <c r="AI44" s="149">
        <f t="shared" si="13"/>
        <v>0</v>
      </c>
      <c r="AJ44" s="149">
        <v>2</v>
      </c>
      <c r="AK44" s="149">
        <f t="shared" si="14"/>
        <v>6</v>
      </c>
      <c r="AL44" s="149">
        <v>1</v>
      </c>
      <c r="AM44" s="149">
        <f t="shared" si="15"/>
        <v>1</v>
      </c>
      <c r="AN44" s="149">
        <v>1</v>
      </c>
      <c r="AO44" s="149">
        <f t="shared" si="16"/>
        <v>5</v>
      </c>
      <c r="AP44" s="149">
        <v>1</v>
      </c>
      <c r="AQ44" s="149">
        <f t="shared" si="17"/>
        <v>5</v>
      </c>
      <c r="AR44" s="149">
        <v>1</v>
      </c>
      <c r="AS44" s="149">
        <f t="shared" si="18"/>
        <v>1</v>
      </c>
      <c r="AT44" s="149">
        <f t="shared" si="19"/>
        <v>10</v>
      </c>
      <c r="AU44" s="151">
        <f t="shared" si="20"/>
        <v>22</v>
      </c>
      <c r="AV44" s="152">
        <f t="shared" si="21"/>
        <v>100</v>
      </c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</row>
    <row r="45" spans="1:80" s="108" customFormat="1" ht="18">
      <c r="A45" s="142">
        <v>41</v>
      </c>
      <c r="B45" s="143" t="s">
        <v>104</v>
      </c>
      <c r="C45" s="144">
        <v>23544</v>
      </c>
      <c r="D45" s="145" t="s">
        <v>46</v>
      </c>
      <c r="E45" s="146" t="s">
        <v>29</v>
      </c>
      <c r="F45" s="147" t="s">
        <v>46</v>
      </c>
      <c r="G45" s="148">
        <v>8</v>
      </c>
      <c r="H45" s="149">
        <f t="shared" si="0"/>
        <v>48</v>
      </c>
      <c r="I45" s="149"/>
      <c r="J45" s="149">
        <f t="shared" si="1"/>
        <v>0</v>
      </c>
      <c r="K45" s="149">
        <v>13</v>
      </c>
      <c r="L45" s="149">
        <f t="shared" si="2"/>
        <v>30</v>
      </c>
      <c r="M45" s="150"/>
      <c r="N45" s="149">
        <f t="shared" si="3"/>
        <v>0</v>
      </c>
      <c r="O45" s="150">
        <v>5</v>
      </c>
      <c r="P45" s="150">
        <f t="shared" si="22"/>
        <v>10</v>
      </c>
      <c r="Q45" s="150"/>
      <c r="R45" s="150">
        <f t="shared" si="5"/>
        <v>0</v>
      </c>
      <c r="S45" s="151">
        <f t="shared" si="6"/>
        <v>88</v>
      </c>
      <c r="T45" s="148"/>
      <c r="U45" s="149">
        <f t="shared" si="7"/>
        <v>0</v>
      </c>
      <c r="V45" s="149"/>
      <c r="W45" s="149">
        <f t="shared" si="8"/>
        <v>0</v>
      </c>
      <c r="X45" s="149"/>
      <c r="Y45" s="149">
        <f t="shared" si="9"/>
        <v>0</v>
      </c>
      <c r="Z45" s="149"/>
      <c r="AA45" s="149">
        <f t="shared" si="10"/>
        <v>0</v>
      </c>
      <c r="AB45" s="151">
        <f t="shared" si="11"/>
        <v>0</v>
      </c>
      <c r="AC45" s="148"/>
      <c r="AD45" s="149"/>
      <c r="AE45" s="151"/>
      <c r="AF45" s="148">
        <v>1</v>
      </c>
      <c r="AG45" s="149">
        <f t="shared" si="12"/>
        <v>12</v>
      </c>
      <c r="AH45" s="149"/>
      <c r="AI45" s="149">
        <f t="shared" si="13"/>
        <v>0</v>
      </c>
      <c r="AJ45" s="149"/>
      <c r="AK45" s="149">
        <f t="shared" si="14"/>
        <v>0</v>
      </c>
      <c r="AL45" s="149"/>
      <c r="AM45" s="149">
        <f t="shared" si="15"/>
        <v>0</v>
      </c>
      <c r="AN45" s="149"/>
      <c r="AO45" s="149">
        <f t="shared" si="16"/>
        <v>0</v>
      </c>
      <c r="AP45" s="149"/>
      <c r="AQ45" s="149">
        <f t="shared" si="17"/>
        <v>0</v>
      </c>
      <c r="AR45" s="149"/>
      <c r="AS45" s="149"/>
      <c r="AT45" s="149">
        <f t="shared" si="19"/>
        <v>0</v>
      </c>
      <c r="AU45" s="151">
        <f t="shared" si="20"/>
        <v>12</v>
      </c>
      <c r="AV45" s="152">
        <f t="shared" si="21"/>
        <v>100</v>
      </c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</row>
    <row r="46" spans="1:80" s="107" customFormat="1" ht="18">
      <c r="A46" s="142">
        <v>42</v>
      </c>
      <c r="B46" s="143" t="s">
        <v>110</v>
      </c>
      <c r="C46" s="144">
        <v>22681</v>
      </c>
      <c r="D46" s="145" t="s">
        <v>46</v>
      </c>
      <c r="E46" s="146" t="s">
        <v>29</v>
      </c>
      <c r="F46" s="147" t="s">
        <v>46</v>
      </c>
      <c r="G46" s="148">
        <v>8</v>
      </c>
      <c r="H46" s="149">
        <f t="shared" si="0"/>
        <v>48</v>
      </c>
      <c r="I46" s="149"/>
      <c r="J46" s="149">
        <f t="shared" si="1"/>
        <v>0</v>
      </c>
      <c r="K46" s="149">
        <v>12</v>
      </c>
      <c r="L46" s="149">
        <f t="shared" si="2"/>
        <v>28</v>
      </c>
      <c r="M46" s="150"/>
      <c r="N46" s="149">
        <f t="shared" si="3"/>
        <v>0</v>
      </c>
      <c r="O46" s="150">
        <v>5</v>
      </c>
      <c r="P46" s="150">
        <f t="shared" si="22"/>
        <v>10</v>
      </c>
      <c r="Q46" s="150"/>
      <c r="R46" s="150">
        <f t="shared" si="5"/>
        <v>0</v>
      </c>
      <c r="S46" s="151">
        <f t="shared" si="6"/>
        <v>86</v>
      </c>
      <c r="T46" s="148"/>
      <c r="U46" s="149">
        <f t="shared" si="7"/>
        <v>0</v>
      </c>
      <c r="V46" s="149"/>
      <c r="W46" s="149">
        <f t="shared" si="8"/>
        <v>0</v>
      </c>
      <c r="X46" s="149"/>
      <c r="Y46" s="149">
        <f t="shared" si="9"/>
        <v>0</v>
      </c>
      <c r="Z46" s="149"/>
      <c r="AA46" s="149">
        <f t="shared" si="10"/>
        <v>0</v>
      </c>
      <c r="AB46" s="151">
        <f t="shared" si="11"/>
        <v>0</v>
      </c>
      <c r="AC46" s="148"/>
      <c r="AD46" s="149"/>
      <c r="AE46" s="151"/>
      <c r="AF46" s="148">
        <v>1</v>
      </c>
      <c r="AG46" s="149">
        <f t="shared" si="12"/>
        <v>12</v>
      </c>
      <c r="AH46" s="149"/>
      <c r="AI46" s="149">
        <f t="shared" si="13"/>
        <v>0</v>
      </c>
      <c r="AJ46" s="149"/>
      <c r="AK46" s="149">
        <f t="shared" si="14"/>
        <v>0</v>
      </c>
      <c r="AL46" s="149"/>
      <c r="AM46" s="149">
        <f t="shared" si="15"/>
        <v>0</v>
      </c>
      <c r="AN46" s="149"/>
      <c r="AO46" s="149">
        <f t="shared" si="16"/>
        <v>0</v>
      </c>
      <c r="AP46" s="149"/>
      <c r="AQ46" s="149">
        <f t="shared" si="17"/>
        <v>0</v>
      </c>
      <c r="AR46" s="149"/>
      <c r="AS46" s="149">
        <f>AR46*1</f>
        <v>0</v>
      </c>
      <c r="AT46" s="149">
        <f t="shared" si="19"/>
        <v>0</v>
      </c>
      <c r="AU46" s="151">
        <f t="shared" si="20"/>
        <v>12</v>
      </c>
      <c r="AV46" s="152">
        <f t="shared" si="21"/>
        <v>98</v>
      </c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</row>
    <row r="47" spans="1:80" s="107" customFormat="1" ht="18">
      <c r="A47" s="142">
        <v>43</v>
      </c>
      <c r="B47" s="143" t="s">
        <v>82</v>
      </c>
      <c r="C47" s="144">
        <v>25684</v>
      </c>
      <c r="D47" s="145" t="s">
        <v>46</v>
      </c>
      <c r="E47" s="146" t="s">
        <v>29</v>
      </c>
      <c r="F47" s="147" t="s">
        <v>46</v>
      </c>
      <c r="G47" s="148">
        <v>7</v>
      </c>
      <c r="H47" s="149">
        <f t="shared" si="0"/>
        <v>42</v>
      </c>
      <c r="I47" s="149"/>
      <c r="J47" s="149">
        <f t="shared" si="1"/>
        <v>0</v>
      </c>
      <c r="K47" s="149">
        <v>13</v>
      </c>
      <c r="L47" s="149">
        <f t="shared" si="2"/>
        <v>30</v>
      </c>
      <c r="M47" s="150"/>
      <c r="N47" s="149">
        <f t="shared" si="3"/>
        <v>0</v>
      </c>
      <c r="O47" s="150">
        <v>5</v>
      </c>
      <c r="P47" s="150">
        <f t="shared" si="22"/>
        <v>10</v>
      </c>
      <c r="Q47" s="150"/>
      <c r="R47" s="150">
        <f t="shared" si="5"/>
        <v>0</v>
      </c>
      <c r="S47" s="151">
        <f t="shared" si="6"/>
        <v>82</v>
      </c>
      <c r="T47" s="148"/>
      <c r="U47" s="149">
        <f t="shared" si="7"/>
        <v>0</v>
      </c>
      <c r="V47" s="149"/>
      <c r="W47" s="149">
        <f t="shared" si="8"/>
        <v>0</v>
      </c>
      <c r="X47" s="149"/>
      <c r="Y47" s="149">
        <f t="shared" si="9"/>
        <v>0</v>
      </c>
      <c r="Z47" s="149"/>
      <c r="AA47" s="149">
        <f t="shared" si="10"/>
        <v>0</v>
      </c>
      <c r="AB47" s="151">
        <f t="shared" si="11"/>
        <v>0</v>
      </c>
      <c r="AC47" s="148"/>
      <c r="AD47" s="149"/>
      <c r="AE47" s="151"/>
      <c r="AF47" s="148">
        <v>1</v>
      </c>
      <c r="AG47" s="149">
        <f t="shared" si="12"/>
        <v>12</v>
      </c>
      <c r="AH47" s="149"/>
      <c r="AI47" s="149">
        <f t="shared" si="13"/>
        <v>0</v>
      </c>
      <c r="AJ47" s="149">
        <v>1</v>
      </c>
      <c r="AK47" s="149">
        <f t="shared" si="14"/>
        <v>3</v>
      </c>
      <c r="AL47" s="149"/>
      <c r="AM47" s="149">
        <f t="shared" si="15"/>
        <v>0</v>
      </c>
      <c r="AN47" s="149"/>
      <c r="AO47" s="149">
        <f t="shared" si="16"/>
        <v>0</v>
      </c>
      <c r="AP47" s="149"/>
      <c r="AQ47" s="149">
        <f t="shared" si="17"/>
        <v>0</v>
      </c>
      <c r="AR47" s="149"/>
      <c r="AS47" s="149"/>
      <c r="AT47" s="149">
        <f t="shared" si="19"/>
        <v>3</v>
      </c>
      <c r="AU47" s="151">
        <f t="shared" si="20"/>
        <v>15</v>
      </c>
      <c r="AV47" s="152">
        <f t="shared" si="21"/>
        <v>97</v>
      </c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</row>
    <row r="48" spans="1:80" s="107" customFormat="1" ht="18">
      <c r="A48" s="142">
        <v>44</v>
      </c>
      <c r="B48" s="143" t="s">
        <v>468</v>
      </c>
      <c r="C48" s="144">
        <v>20340</v>
      </c>
      <c r="D48" s="145" t="s">
        <v>42</v>
      </c>
      <c r="E48" s="146" t="s">
        <v>29</v>
      </c>
      <c r="F48" s="147" t="s">
        <v>46</v>
      </c>
      <c r="G48" s="148">
        <v>7</v>
      </c>
      <c r="H48" s="149">
        <f t="shared" si="0"/>
        <v>42</v>
      </c>
      <c r="I48" s="149"/>
      <c r="J48" s="149">
        <f t="shared" si="1"/>
        <v>0</v>
      </c>
      <c r="K48" s="149">
        <v>11</v>
      </c>
      <c r="L48" s="149">
        <f t="shared" si="2"/>
        <v>26</v>
      </c>
      <c r="M48" s="150"/>
      <c r="N48" s="149">
        <f t="shared" si="3"/>
        <v>0</v>
      </c>
      <c r="O48" s="150">
        <v>3</v>
      </c>
      <c r="P48" s="150">
        <f t="shared" si="22"/>
        <v>6</v>
      </c>
      <c r="Q48" s="150"/>
      <c r="R48" s="150">
        <f t="shared" si="5"/>
        <v>0</v>
      </c>
      <c r="S48" s="151">
        <f t="shared" si="6"/>
        <v>74</v>
      </c>
      <c r="T48" s="148"/>
      <c r="U48" s="149">
        <f t="shared" si="7"/>
        <v>0</v>
      </c>
      <c r="V48" s="149"/>
      <c r="W48" s="149">
        <f t="shared" si="8"/>
        <v>0</v>
      </c>
      <c r="X48" s="149">
        <v>1</v>
      </c>
      <c r="Y48" s="149">
        <f t="shared" si="9"/>
        <v>3</v>
      </c>
      <c r="Z48" s="149"/>
      <c r="AA48" s="149">
        <f t="shared" si="10"/>
        <v>0</v>
      </c>
      <c r="AB48" s="151">
        <f t="shared" si="11"/>
        <v>3</v>
      </c>
      <c r="AC48" s="148"/>
      <c r="AD48" s="149"/>
      <c r="AE48" s="151"/>
      <c r="AF48" s="148">
        <v>1</v>
      </c>
      <c r="AG48" s="149">
        <f t="shared" si="12"/>
        <v>12</v>
      </c>
      <c r="AH48" s="149"/>
      <c r="AI48" s="149">
        <f t="shared" si="13"/>
        <v>0</v>
      </c>
      <c r="AJ48" s="149"/>
      <c r="AK48" s="149">
        <f t="shared" si="14"/>
        <v>0</v>
      </c>
      <c r="AL48" s="149">
        <v>1</v>
      </c>
      <c r="AM48" s="149">
        <f t="shared" si="15"/>
        <v>1</v>
      </c>
      <c r="AN48" s="149">
        <v>1</v>
      </c>
      <c r="AO48" s="149">
        <f t="shared" si="16"/>
        <v>5</v>
      </c>
      <c r="AP48" s="149"/>
      <c r="AQ48" s="149">
        <f t="shared" si="17"/>
        <v>0</v>
      </c>
      <c r="AR48" s="149"/>
      <c r="AS48" s="149">
        <f>AR48*1</f>
        <v>0</v>
      </c>
      <c r="AT48" s="149">
        <f t="shared" si="19"/>
        <v>6</v>
      </c>
      <c r="AU48" s="151">
        <f t="shared" si="20"/>
        <v>18</v>
      </c>
      <c r="AV48" s="152">
        <f t="shared" si="21"/>
        <v>95</v>
      </c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</row>
    <row r="49" spans="1:80" s="108" customFormat="1" ht="18">
      <c r="A49" s="142">
        <v>45</v>
      </c>
      <c r="B49" s="143" t="s">
        <v>71</v>
      </c>
      <c r="C49" s="144">
        <v>21425</v>
      </c>
      <c r="D49" s="145" t="s">
        <v>46</v>
      </c>
      <c r="E49" s="146" t="s">
        <v>29</v>
      </c>
      <c r="F49" s="147" t="s">
        <v>46</v>
      </c>
      <c r="G49" s="148">
        <v>7</v>
      </c>
      <c r="H49" s="149">
        <f t="shared" si="0"/>
        <v>42</v>
      </c>
      <c r="I49" s="149"/>
      <c r="J49" s="149">
        <f t="shared" si="1"/>
        <v>0</v>
      </c>
      <c r="K49" s="149">
        <v>8</v>
      </c>
      <c r="L49" s="149">
        <f t="shared" si="2"/>
        <v>20</v>
      </c>
      <c r="M49" s="150"/>
      <c r="N49" s="149">
        <f t="shared" si="3"/>
        <v>0</v>
      </c>
      <c r="O49" s="150">
        <v>5</v>
      </c>
      <c r="P49" s="150">
        <f t="shared" si="22"/>
        <v>10</v>
      </c>
      <c r="Q49" s="150"/>
      <c r="R49" s="150">
        <f t="shared" si="5"/>
        <v>0</v>
      </c>
      <c r="S49" s="151">
        <f t="shared" si="6"/>
        <v>72</v>
      </c>
      <c r="T49" s="148"/>
      <c r="U49" s="149">
        <f t="shared" si="7"/>
        <v>0</v>
      </c>
      <c r="V49" s="149"/>
      <c r="W49" s="149">
        <f t="shared" si="8"/>
        <v>0</v>
      </c>
      <c r="X49" s="149"/>
      <c r="Y49" s="149">
        <f t="shared" si="9"/>
        <v>0</v>
      </c>
      <c r="Z49" s="149"/>
      <c r="AA49" s="149">
        <f t="shared" si="10"/>
        <v>0</v>
      </c>
      <c r="AB49" s="151">
        <f t="shared" si="11"/>
        <v>0</v>
      </c>
      <c r="AC49" s="148"/>
      <c r="AD49" s="149"/>
      <c r="AE49" s="151"/>
      <c r="AF49" s="148">
        <v>1</v>
      </c>
      <c r="AG49" s="149">
        <f t="shared" si="12"/>
        <v>12</v>
      </c>
      <c r="AH49" s="149"/>
      <c r="AI49" s="149">
        <f t="shared" si="13"/>
        <v>0</v>
      </c>
      <c r="AJ49" s="149">
        <v>2</v>
      </c>
      <c r="AK49" s="149">
        <f t="shared" si="14"/>
        <v>6</v>
      </c>
      <c r="AL49" s="149">
        <v>1</v>
      </c>
      <c r="AM49" s="149">
        <f t="shared" si="15"/>
        <v>1</v>
      </c>
      <c r="AN49" s="149">
        <v>1</v>
      </c>
      <c r="AO49" s="149">
        <f t="shared" si="16"/>
        <v>5</v>
      </c>
      <c r="AP49" s="149">
        <v>1</v>
      </c>
      <c r="AQ49" s="149">
        <f t="shared" si="17"/>
        <v>5</v>
      </c>
      <c r="AR49" s="149">
        <v>1</v>
      </c>
      <c r="AS49" s="149">
        <f>AR49*1</f>
        <v>1</v>
      </c>
      <c r="AT49" s="149">
        <f t="shared" si="19"/>
        <v>10</v>
      </c>
      <c r="AU49" s="151">
        <f t="shared" si="20"/>
        <v>22</v>
      </c>
      <c r="AV49" s="152">
        <f t="shared" si="21"/>
        <v>94</v>
      </c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</row>
    <row r="50" spans="1:80" s="107" customFormat="1" ht="18">
      <c r="A50" s="142">
        <v>46</v>
      </c>
      <c r="B50" s="143" t="s">
        <v>92</v>
      </c>
      <c r="C50" s="144">
        <v>23493</v>
      </c>
      <c r="D50" s="145" t="s">
        <v>27</v>
      </c>
      <c r="E50" s="146" t="s">
        <v>29</v>
      </c>
      <c r="F50" s="147" t="s">
        <v>46</v>
      </c>
      <c r="G50" s="148">
        <v>7</v>
      </c>
      <c r="H50" s="149">
        <f t="shared" si="0"/>
        <v>42</v>
      </c>
      <c r="I50" s="149"/>
      <c r="J50" s="149">
        <f t="shared" si="1"/>
        <v>0</v>
      </c>
      <c r="K50" s="149">
        <v>14</v>
      </c>
      <c r="L50" s="149">
        <f t="shared" si="2"/>
        <v>32</v>
      </c>
      <c r="M50" s="150"/>
      <c r="N50" s="149">
        <f t="shared" si="3"/>
        <v>0</v>
      </c>
      <c r="O50" s="150">
        <v>4</v>
      </c>
      <c r="P50" s="150">
        <f t="shared" si="22"/>
        <v>8</v>
      </c>
      <c r="Q50" s="150"/>
      <c r="R50" s="150">
        <f t="shared" si="5"/>
        <v>0</v>
      </c>
      <c r="S50" s="151">
        <f t="shared" si="6"/>
        <v>82</v>
      </c>
      <c r="T50" s="148"/>
      <c r="U50" s="149">
        <f t="shared" si="7"/>
        <v>0</v>
      </c>
      <c r="V50" s="149"/>
      <c r="W50" s="149">
        <f t="shared" si="8"/>
        <v>0</v>
      </c>
      <c r="X50" s="149"/>
      <c r="Y50" s="149">
        <f t="shared" si="9"/>
        <v>0</v>
      </c>
      <c r="Z50" s="149"/>
      <c r="AA50" s="149">
        <f t="shared" si="10"/>
        <v>0</v>
      </c>
      <c r="AB50" s="151">
        <f t="shared" si="11"/>
        <v>0</v>
      </c>
      <c r="AC50" s="148"/>
      <c r="AD50" s="149"/>
      <c r="AE50" s="151"/>
      <c r="AF50" s="148">
        <v>1</v>
      </c>
      <c r="AG50" s="149">
        <f t="shared" si="12"/>
        <v>12</v>
      </c>
      <c r="AH50" s="149"/>
      <c r="AI50" s="149">
        <f t="shared" si="13"/>
        <v>0</v>
      </c>
      <c r="AJ50" s="149"/>
      <c r="AK50" s="149">
        <f t="shared" si="14"/>
        <v>0</v>
      </c>
      <c r="AL50" s="149"/>
      <c r="AM50" s="149">
        <f t="shared" si="15"/>
        <v>0</v>
      </c>
      <c r="AN50" s="149"/>
      <c r="AO50" s="149">
        <f t="shared" si="16"/>
        <v>0</v>
      </c>
      <c r="AP50" s="149"/>
      <c r="AQ50" s="149">
        <f t="shared" si="17"/>
        <v>0</v>
      </c>
      <c r="AR50" s="149"/>
      <c r="AS50" s="149"/>
      <c r="AT50" s="149">
        <f t="shared" si="19"/>
        <v>0</v>
      </c>
      <c r="AU50" s="151">
        <f t="shared" si="20"/>
        <v>12</v>
      </c>
      <c r="AV50" s="152">
        <f t="shared" si="21"/>
        <v>94</v>
      </c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</row>
    <row r="51" spans="1:80" s="108" customFormat="1" ht="18.75" customHeight="1">
      <c r="A51" s="142">
        <v>47</v>
      </c>
      <c r="B51" s="143" t="s">
        <v>422</v>
      </c>
      <c r="C51" s="144">
        <v>23748</v>
      </c>
      <c r="D51" s="145" t="s">
        <v>46</v>
      </c>
      <c r="E51" s="146" t="s">
        <v>29</v>
      </c>
      <c r="F51" s="147" t="s">
        <v>46</v>
      </c>
      <c r="G51" s="148">
        <v>5</v>
      </c>
      <c r="H51" s="149">
        <f t="shared" si="0"/>
        <v>30</v>
      </c>
      <c r="I51" s="149"/>
      <c r="J51" s="149">
        <f t="shared" si="1"/>
        <v>0</v>
      </c>
      <c r="K51" s="149">
        <v>12</v>
      </c>
      <c r="L51" s="149">
        <f t="shared" si="2"/>
        <v>28</v>
      </c>
      <c r="M51" s="150"/>
      <c r="N51" s="149">
        <f t="shared" si="3"/>
        <v>0</v>
      </c>
      <c r="O51" s="150">
        <v>3</v>
      </c>
      <c r="P51" s="150">
        <f t="shared" si="22"/>
        <v>6</v>
      </c>
      <c r="Q51" s="150"/>
      <c r="R51" s="150">
        <f t="shared" si="5"/>
        <v>0</v>
      </c>
      <c r="S51" s="151">
        <f t="shared" si="6"/>
        <v>64</v>
      </c>
      <c r="T51" s="148"/>
      <c r="U51" s="149">
        <f t="shared" si="7"/>
        <v>0</v>
      </c>
      <c r="V51" s="149"/>
      <c r="W51" s="149">
        <f t="shared" si="8"/>
        <v>0</v>
      </c>
      <c r="X51" s="149"/>
      <c r="Y51" s="149">
        <f t="shared" si="9"/>
        <v>0</v>
      </c>
      <c r="Z51" s="149"/>
      <c r="AA51" s="149">
        <f t="shared" si="10"/>
        <v>0</v>
      </c>
      <c r="AB51" s="151">
        <f t="shared" si="11"/>
        <v>0</v>
      </c>
      <c r="AC51" s="148"/>
      <c r="AD51" s="149"/>
      <c r="AE51" s="151"/>
      <c r="AF51" s="148">
        <v>1</v>
      </c>
      <c r="AG51" s="149">
        <f t="shared" si="12"/>
        <v>12</v>
      </c>
      <c r="AH51" s="149"/>
      <c r="AI51" s="149">
        <f t="shared" si="13"/>
        <v>0</v>
      </c>
      <c r="AJ51" s="149">
        <v>1</v>
      </c>
      <c r="AK51" s="149">
        <f t="shared" si="14"/>
        <v>3</v>
      </c>
      <c r="AL51" s="149"/>
      <c r="AM51" s="149">
        <f t="shared" si="15"/>
        <v>0</v>
      </c>
      <c r="AN51" s="149"/>
      <c r="AO51" s="149">
        <f t="shared" si="16"/>
        <v>0</v>
      </c>
      <c r="AP51" s="149"/>
      <c r="AQ51" s="149">
        <f t="shared" si="17"/>
        <v>0</v>
      </c>
      <c r="AR51" s="149"/>
      <c r="AS51" s="149">
        <f>AR51*1</f>
        <v>0</v>
      </c>
      <c r="AT51" s="149">
        <f t="shared" si="19"/>
        <v>3</v>
      </c>
      <c r="AU51" s="151">
        <f t="shared" si="20"/>
        <v>15</v>
      </c>
      <c r="AV51" s="152">
        <f t="shared" si="21"/>
        <v>79</v>
      </c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</row>
    <row r="52" spans="1:80" s="107" customFormat="1" ht="18.600000000000001" thickBot="1">
      <c r="A52" s="142">
        <v>48</v>
      </c>
      <c r="B52" s="153" t="s">
        <v>88</v>
      </c>
      <c r="C52" s="154">
        <v>20759</v>
      </c>
      <c r="D52" s="155" t="s">
        <v>89</v>
      </c>
      <c r="E52" s="156" t="s">
        <v>29</v>
      </c>
      <c r="F52" s="248" t="s">
        <v>46</v>
      </c>
      <c r="G52" s="148">
        <v>6</v>
      </c>
      <c r="H52" s="157">
        <f t="shared" si="0"/>
        <v>36</v>
      </c>
      <c r="I52" s="157"/>
      <c r="J52" s="157">
        <f t="shared" si="1"/>
        <v>0</v>
      </c>
      <c r="K52" s="157">
        <v>8</v>
      </c>
      <c r="L52" s="157">
        <f t="shared" si="2"/>
        <v>20</v>
      </c>
      <c r="M52" s="158"/>
      <c r="N52" s="157">
        <f t="shared" si="3"/>
        <v>0</v>
      </c>
      <c r="O52" s="158"/>
      <c r="P52" s="158">
        <f t="shared" si="22"/>
        <v>0</v>
      </c>
      <c r="Q52" s="158"/>
      <c r="R52" s="158">
        <f t="shared" si="5"/>
        <v>0</v>
      </c>
      <c r="S52" s="159">
        <f t="shared" si="6"/>
        <v>56</v>
      </c>
      <c r="T52" s="160"/>
      <c r="U52" s="157">
        <f t="shared" si="7"/>
        <v>0</v>
      </c>
      <c r="V52" s="157"/>
      <c r="W52" s="157">
        <f t="shared" si="8"/>
        <v>0</v>
      </c>
      <c r="X52" s="157"/>
      <c r="Y52" s="157">
        <f t="shared" si="9"/>
        <v>0</v>
      </c>
      <c r="Z52" s="157"/>
      <c r="AA52" s="157">
        <f t="shared" si="10"/>
        <v>0</v>
      </c>
      <c r="AB52" s="159">
        <f t="shared" si="11"/>
        <v>0</v>
      </c>
      <c r="AC52" s="160"/>
      <c r="AD52" s="157"/>
      <c r="AE52" s="159"/>
      <c r="AF52" s="160">
        <v>1</v>
      </c>
      <c r="AG52" s="157">
        <f t="shared" si="12"/>
        <v>12</v>
      </c>
      <c r="AH52" s="157"/>
      <c r="AI52" s="157">
        <f t="shared" si="13"/>
        <v>0</v>
      </c>
      <c r="AJ52" s="157"/>
      <c r="AK52" s="157">
        <f t="shared" si="14"/>
        <v>0</v>
      </c>
      <c r="AL52" s="157"/>
      <c r="AM52" s="157">
        <f t="shared" si="15"/>
        <v>0</v>
      </c>
      <c r="AN52" s="157"/>
      <c r="AO52" s="157">
        <f t="shared" si="16"/>
        <v>0</v>
      </c>
      <c r="AP52" s="157"/>
      <c r="AQ52" s="157">
        <f t="shared" si="17"/>
        <v>0</v>
      </c>
      <c r="AR52" s="157"/>
      <c r="AS52" s="157">
        <f>AR52*1</f>
        <v>0</v>
      </c>
      <c r="AT52" s="157">
        <f t="shared" si="19"/>
        <v>0</v>
      </c>
      <c r="AU52" s="159">
        <f t="shared" si="20"/>
        <v>12</v>
      </c>
      <c r="AV52" s="161">
        <f t="shared" si="21"/>
        <v>68</v>
      </c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</row>
    <row r="53" spans="1:80" ht="13.5" customHeight="1"/>
    <row r="57" spans="1:80">
      <c r="B57" s="58"/>
    </row>
    <row r="58" spans="1:80">
      <c r="B58" s="58"/>
    </row>
    <row r="59" spans="1:80">
      <c r="B59" s="58"/>
    </row>
    <row r="60" spans="1:80">
      <c r="B60" s="58"/>
    </row>
    <row r="62" spans="1:80">
      <c r="B62" s="58"/>
    </row>
  </sheetData>
  <mergeCells count="11">
    <mergeCell ref="A2:AV2"/>
    <mergeCell ref="A1:AV1"/>
    <mergeCell ref="F3:F4"/>
    <mergeCell ref="E3:E4"/>
    <mergeCell ref="C4:D4"/>
    <mergeCell ref="A3:D3"/>
    <mergeCell ref="G3:S3"/>
    <mergeCell ref="AV3:AV4"/>
    <mergeCell ref="T3:AB3"/>
    <mergeCell ref="AC3:AE3"/>
    <mergeCell ref="AF3:AU3"/>
  </mergeCells>
  <phoneticPr fontId="0" type="noConversion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W81"/>
  <sheetViews>
    <sheetView topLeftCell="A37" zoomScale="70" zoomScaleNormal="100" workbookViewId="0">
      <selection activeCell="B71" sqref="B71:AV71"/>
    </sheetView>
  </sheetViews>
  <sheetFormatPr defaultColWidth="9.109375" defaultRowHeight="13.8"/>
  <cols>
    <col min="1" max="1" width="4.5546875" style="1" customWidth="1"/>
    <col min="2" max="2" width="43" style="1" bestFit="1" customWidth="1"/>
    <col min="3" max="3" width="11.5546875" style="1" bestFit="1" customWidth="1"/>
    <col min="4" max="4" width="5" style="1" customWidth="1"/>
    <col min="5" max="6" width="4.33203125" style="4" bestFit="1" customWidth="1"/>
    <col min="7" max="8" width="4.44140625" style="6" customWidth="1"/>
    <col min="9" max="9" width="3.33203125" style="110" customWidth="1"/>
    <col min="10" max="13" width="4.44140625" style="110" customWidth="1"/>
    <col min="14" max="18" width="4.44140625" style="6" customWidth="1"/>
    <col min="19" max="19" width="5.88671875" style="6" customWidth="1"/>
    <col min="20" max="20" width="7.10937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47" width="5" style="6" customWidth="1"/>
    <col min="48" max="48" width="5.109375" style="6" customWidth="1"/>
    <col min="49" max="16384" width="9.109375" style="1"/>
  </cols>
  <sheetData>
    <row r="1" spans="1:49" s="110" customFormat="1" ht="22.2">
      <c r="A1" s="314" t="s">
        <v>449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6"/>
    </row>
    <row r="2" spans="1:49" s="110" customFormat="1" ht="19.2" thickBot="1">
      <c r="A2" s="317" t="s">
        <v>403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9"/>
    </row>
    <row r="3" spans="1:49" s="110" customFormat="1" ht="27.75" customHeight="1" thickBot="1">
      <c r="A3" s="311" t="s">
        <v>463</v>
      </c>
      <c r="B3" s="312"/>
      <c r="C3" s="312"/>
      <c r="D3" s="313"/>
      <c r="E3" s="111"/>
      <c r="F3" s="112"/>
      <c r="G3" s="322" t="s">
        <v>6</v>
      </c>
      <c r="H3" s="323"/>
      <c r="I3" s="323"/>
      <c r="J3" s="323"/>
      <c r="K3" s="323"/>
      <c r="L3" s="323"/>
      <c r="M3" s="324"/>
      <c r="N3" s="324"/>
      <c r="O3" s="324"/>
      <c r="P3" s="324"/>
      <c r="Q3" s="324"/>
      <c r="R3" s="324"/>
      <c r="S3" s="325"/>
      <c r="T3" s="326" t="s">
        <v>11</v>
      </c>
      <c r="U3" s="323"/>
      <c r="V3" s="323"/>
      <c r="W3" s="323"/>
      <c r="X3" s="323"/>
      <c r="Y3" s="323"/>
      <c r="Z3" s="323"/>
      <c r="AA3" s="323"/>
      <c r="AB3" s="325"/>
      <c r="AC3" s="327" t="s">
        <v>12</v>
      </c>
      <c r="AD3" s="328"/>
      <c r="AE3" s="329"/>
      <c r="AF3" s="330" t="s">
        <v>23</v>
      </c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131"/>
    </row>
    <row r="4" spans="1:49" s="110" customFormat="1" ht="131.25" customHeight="1">
      <c r="A4" s="113" t="s">
        <v>464</v>
      </c>
      <c r="B4" s="114" t="s">
        <v>0</v>
      </c>
      <c r="C4" s="320" t="s">
        <v>1</v>
      </c>
      <c r="D4" s="321"/>
      <c r="E4" s="115"/>
      <c r="F4" s="116"/>
      <c r="G4" s="117" t="s">
        <v>2</v>
      </c>
      <c r="H4" s="117" t="s">
        <v>3</v>
      </c>
      <c r="I4" s="117" t="s">
        <v>459</v>
      </c>
      <c r="J4" s="117" t="s">
        <v>3</v>
      </c>
      <c r="K4" s="117" t="s">
        <v>4</v>
      </c>
      <c r="L4" s="117" t="s">
        <v>3</v>
      </c>
      <c r="M4" s="117" t="s">
        <v>460</v>
      </c>
      <c r="N4" s="117" t="s">
        <v>3</v>
      </c>
      <c r="O4" s="118" t="s">
        <v>470</v>
      </c>
      <c r="P4" s="117" t="s">
        <v>3</v>
      </c>
      <c r="Q4" s="118" t="s">
        <v>471</v>
      </c>
      <c r="R4" s="117" t="s">
        <v>3</v>
      </c>
      <c r="S4" s="119" t="s">
        <v>5</v>
      </c>
      <c r="T4" s="120" t="s">
        <v>34</v>
      </c>
      <c r="U4" s="118" t="s">
        <v>3</v>
      </c>
      <c r="V4" s="121" t="s">
        <v>7</v>
      </c>
      <c r="W4" s="118" t="s">
        <v>3</v>
      </c>
      <c r="X4" s="122" t="s">
        <v>13</v>
      </c>
      <c r="Y4" s="118" t="s">
        <v>3</v>
      </c>
      <c r="Z4" s="122" t="s">
        <v>14</v>
      </c>
      <c r="AA4" s="118" t="s">
        <v>3</v>
      </c>
      <c r="AB4" s="119" t="s">
        <v>5</v>
      </c>
      <c r="AC4" s="123" t="s">
        <v>8</v>
      </c>
      <c r="AD4" s="118" t="s">
        <v>9</v>
      </c>
      <c r="AE4" s="124" t="s">
        <v>10</v>
      </c>
      <c r="AF4" s="125" t="s">
        <v>15</v>
      </c>
      <c r="AG4" s="118" t="s">
        <v>3</v>
      </c>
      <c r="AH4" s="126" t="s">
        <v>16</v>
      </c>
      <c r="AI4" s="118" t="s">
        <v>3</v>
      </c>
      <c r="AJ4" s="126" t="s">
        <v>17</v>
      </c>
      <c r="AK4" s="118" t="s">
        <v>3</v>
      </c>
      <c r="AL4" s="126" t="s">
        <v>18</v>
      </c>
      <c r="AM4" s="118" t="s">
        <v>3</v>
      </c>
      <c r="AN4" s="126" t="s">
        <v>19</v>
      </c>
      <c r="AO4" s="118" t="s">
        <v>3</v>
      </c>
      <c r="AP4" s="126" t="s">
        <v>20</v>
      </c>
      <c r="AQ4" s="118" t="s">
        <v>3</v>
      </c>
      <c r="AR4" s="126" t="s">
        <v>21</v>
      </c>
      <c r="AS4" s="118" t="s">
        <v>3</v>
      </c>
      <c r="AT4" s="127" t="s">
        <v>25</v>
      </c>
      <c r="AU4" s="119" t="s">
        <v>22</v>
      </c>
      <c r="AV4" s="130" t="s">
        <v>24</v>
      </c>
    </row>
    <row r="5" spans="1:49" s="110" customFormat="1" ht="15.6">
      <c r="A5" s="162">
        <v>1</v>
      </c>
      <c r="B5" s="163" t="s">
        <v>299</v>
      </c>
      <c r="C5" s="164">
        <v>22777</v>
      </c>
      <c r="D5" s="165" t="s">
        <v>89</v>
      </c>
      <c r="E5" s="166" t="s">
        <v>29</v>
      </c>
      <c r="F5" s="163" t="s">
        <v>89</v>
      </c>
      <c r="G5" s="167">
        <v>9</v>
      </c>
      <c r="H5" s="168">
        <f t="shared" ref="H5:H36" si="0">G5*6</f>
        <v>54</v>
      </c>
      <c r="I5" s="168">
        <v>9</v>
      </c>
      <c r="J5" s="168">
        <f t="shared" ref="J5:J36" si="1">I5*6</f>
        <v>54</v>
      </c>
      <c r="K5" s="168">
        <v>18</v>
      </c>
      <c r="L5" s="168">
        <f t="shared" ref="L5:L36" si="2">IF(K5&gt;4,K5*2+4,K5*3)</f>
        <v>40</v>
      </c>
      <c r="M5" s="169">
        <v>18</v>
      </c>
      <c r="N5" s="168">
        <f t="shared" ref="N5:N36" si="3">IF(M5&gt;4,M5*2+4,M5*3)</f>
        <v>40</v>
      </c>
      <c r="O5" s="169">
        <v>5</v>
      </c>
      <c r="P5" s="169">
        <f t="shared" ref="P5:P19" si="4">O5*2</f>
        <v>10</v>
      </c>
      <c r="Q5" s="169"/>
      <c r="R5" s="169">
        <f t="shared" ref="R5:R36" si="5">Q5*1</f>
        <v>0</v>
      </c>
      <c r="S5" s="170">
        <f t="shared" ref="S5:S36" si="6">H5+J5+L5+N5+P5+R5</f>
        <v>198</v>
      </c>
      <c r="T5" s="162"/>
      <c r="U5" s="168">
        <f t="shared" ref="U5:U36" si="7">IF(T5=0,0,6)</f>
        <v>0</v>
      </c>
      <c r="V5" s="168"/>
      <c r="W5" s="168">
        <f t="shared" ref="W5:W36" si="8">V5*4</f>
        <v>0</v>
      </c>
      <c r="X5" s="168">
        <v>1</v>
      </c>
      <c r="Y5" s="168">
        <f t="shared" ref="Y5:Y36" si="9">X5*3</f>
        <v>3</v>
      </c>
      <c r="Z5" s="168"/>
      <c r="AA5" s="168">
        <f t="shared" ref="AA5:AA36" si="10">IF(Z5=0,0,6)</f>
        <v>0</v>
      </c>
      <c r="AB5" s="170">
        <f t="shared" ref="AB5:AB36" si="11">U5+W5+Y5+AA5</f>
        <v>3</v>
      </c>
      <c r="AC5" s="162"/>
      <c r="AD5" s="168"/>
      <c r="AE5" s="170"/>
      <c r="AF5" s="162">
        <v>1</v>
      </c>
      <c r="AG5" s="168">
        <f t="shared" ref="AG5:AG36" si="12">AF5*12</f>
        <v>12</v>
      </c>
      <c r="AH5" s="168"/>
      <c r="AI5" s="168">
        <f t="shared" ref="AI5:AI36" si="13">AH5*5</f>
        <v>0</v>
      </c>
      <c r="AJ5" s="168">
        <v>1</v>
      </c>
      <c r="AK5" s="168">
        <f t="shared" ref="AK5:AK36" si="14">AJ5*3</f>
        <v>3</v>
      </c>
      <c r="AL5" s="168"/>
      <c r="AM5" s="168">
        <f t="shared" ref="AM5:AM36" si="15">AL5*1</f>
        <v>0</v>
      </c>
      <c r="AN5" s="168"/>
      <c r="AO5" s="168">
        <f t="shared" ref="AO5:AO36" si="16">AN5*5</f>
        <v>0</v>
      </c>
      <c r="AP5" s="168"/>
      <c r="AQ5" s="168">
        <f t="shared" ref="AQ5:AQ36" si="17">AP5*5</f>
        <v>0</v>
      </c>
      <c r="AR5" s="168"/>
      <c r="AS5" s="168">
        <f t="shared" ref="AS5:AS36" si="18">AR5*1</f>
        <v>0</v>
      </c>
      <c r="AT5" s="168">
        <f t="shared" ref="AT5:AT36" si="19">IF(AI5+AK5+AM5+AO5+AQ5+AS5&gt;10,10,AI5+AK5+AM5+AO5+AQ5+AS5)</f>
        <v>3</v>
      </c>
      <c r="AU5" s="170">
        <f t="shared" ref="AU5:AU36" si="20">AG5+AT5</f>
        <v>15</v>
      </c>
      <c r="AV5" s="171">
        <f t="shared" ref="AV5:AV36" si="21">S5+AB5+AU5</f>
        <v>216</v>
      </c>
    </row>
    <row r="6" spans="1:49" s="110" customFormat="1" ht="15.6">
      <c r="A6" s="162">
        <v>2</v>
      </c>
      <c r="B6" s="163" t="s">
        <v>192</v>
      </c>
      <c r="C6" s="164">
        <v>24302</v>
      </c>
      <c r="D6" s="165" t="s">
        <v>89</v>
      </c>
      <c r="E6" s="166" t="s">
        <v>29</v>
      </c>
      <c r="F6" s="163" t="s">
        <v>89</v>
      </c>
      <c r="G6" s="167">
        <v>9</v>
      </c>
      <c r="H6" s="168">
        <f t="shared" si="0"/>
        <v>54</v>
      </c>
      <c r="I6" s="168">
        <v>9</v>
      </c>
      <c r="J6" s="168">
        <f t="shared" si="1"/>
        <v>54</v>
      </c>
      <c r="K6" s="168">
        <v>15</v>
      </c>
      <c r="L6" s="168">
        <f t="shared" si="2"/>
        <v>34</v>
      </c>
      <c r="M6" s="169">
        <v>15</v>
      </c>
      <c r="N6" s="168">
        <f t="shared" si="3"/>
        <v>34</v>
      </c>
      <c r="O6" s="169">
        <v>5</v>
      </c>
      <c r="P6" s="169">
        <f t="shared" si="4"/>
        <v>10</v>
      </c>
      <c r="Q6" s="169"/>
      <c r="R6" s="169">
        <f t="shared" si="5"/>
        <v>0</v>
      </c>
      <c r="S6" s="170">
        <f t="shared" si="6"/>
        <v>186</v>
      </c>
      <c r="T6" s="162"/>
      <c r="U6" s="168">
        <f t="shared" si="7"/>
        <v>0</v>
      </c>
      <c r="V6" s="168"/>
      <c r="W6" s="168">
        <f t="shared" si="8"/>
        <v>0</v>
      </c>
      <c r="X6" s="168">
        <v>2</v>
      </c>
      <c r="Y6" s="168">
        <f t="shared" si="9"/>
        <v>6</v>
      </c>
      <c r="Z6" s="168"/>
      <c r="AA6" s="168">
        <f t="shared" si="10"/>
        <v>0</v>
      </c>
      <c r="AB6" s="170">
        <f t="shared" si="11"/>
        <v>6</v>
      </c>
      <c r="AC6" s="162"/>
      <c r="AD6" s="168"/>
      <c r="AE6" s="170"/>
      <c r="AF6" s="162">
        <v>1</v>
      </c>
      <c r="AG6" s="168">
        <f t="shared" si="12"/>
        <v>12</v>
      </c>
      <c r="AH6" s="168"/>
      <c r="AI6" s="168">
        <f t="shared" si="13"/>
        <v>0</v>
      </c>
      <c r="AJ6" s="168">
        <v>2</v>
      </c>
      <c r="AK6" s="168">
        <f t="shared" si="14"/>
        <v>6</v>
      </c>
      <c r="AL6" s="168"/>
      <c r="AM6" s="168">
        <f t="shared" si="15"/>
        <v>0</v>
      </c>
      <c r="AN6" s="168"/>
      <c r="AO6" s="168">
        <f t="shared" si="16"/>
        <v>0</v>
      </c>
      <c r="AP6" s="168"/>
      <c r="AQ6" s="168">
        <f t="shared" si="17"/>
        <v>0</v>
      </c>
      <c r="AR6" s="168"/>
      <c r="AS6" s="168">
        <f t="shared" si="18"/>
        <v>0</v>
      </c>
      <c r="AT6" s="168">
        <f t="shared" si="19"/>
        <v>6</v>
      </c>
      <c r="AU6" s="170">
        <f t="shared" si="20"/>
        <v>18</v>
      </c>
      <c r="AV6" s="171">
        <f t="shared" si="21"/>
        <v>210</v>
      </c>
    </row>
    <row r="7" spans="1:49" s="110" customFormat="1" ht="15.6">
      <c r="A7" s="162">
        <v>3</v>
      </c>
      <c r="B7" s="163" t="s">
        <v>212</v>
      </c>
      <c r="C7" s="164">
        <v>21147</v>
      </c>
      <c r="D7" s="165" t="s">
        <v>89</v>
      </c>
      <c r="E7" s="166" t="s">
        <v>29</v>
      </c>
      <c r="F7" s="163" t="s">
        <v>89</v>
      </c>
      <c r="G7" s="167">
        <v>9</v>
      </c>
      <c r="H7" s="168">
        <f t="shared" si="0"/>
        <v>54</v>
      </c>
      <c r="I7" s="168">
        <v>9</v>
      </c>
      <c r="J7" s="168">
        <f t="shared" si="1"/>
        <v>54</v>
      </c>
      <c r="K7" s="168">
        <v>14</v>
      </c>
      <c r="L7" s="168">
        <f t="shared" si="2"/>
        <v>32</v>
      </c>
      <c r="M7" s="169">
        <v>14</v>
      </c>
      <c r="N7" s="168">
        <f t="shared" si="3"/>
        <v>32</v>
      </c>
      <c r="O7" s="169">
        <v>5</v>
      </c>
      <c r="P7" s="169">
        <f t="shared" si="4"/>
        <v>10</v>
      </c>
      <c r="Q7" s="169"/>
      <c r="R7" s="169">
        <f t="shared" si="5"/>
        <v>0</v>
      </c>
      <c r="S7" s="170">
        <f t="shared" si="6"/>
        <v>182</v>
      </c>
      <c r="T7" s="162"/>
      <c r="U7" s="168">
        <f t="shared" si="7"/>
        <v>0</v>
      </c>
      <c r="V7" s="168"/>
      <c r="W7" s="168">
        <f t="shared" si="8"/>
        <v>0</v>
      </c>
      <c r="X7" s="168"/>
      <c r="Y7" s="168">
        <f t="shared" si="9"/>
        <v>0</v>
      </c>
      <c r="Z7" s="168"/>
      <c r="AA7" s="168">
        <f t="shared" si="10"/>
        <v>0</v>
      </c>
      <c r="AB7" s="170">
        <f t="shared" si="11"/>
        <v>0</v>
      </c>
      <c r="AC7" s="162"/>
      <c r="AD7" s="168"/>
      <c r="AE7" s="170"/>
      <c r="AF7" s="162">
        <v>1</v>
      </c>
      <c r="AG7" s="168">
        <f t="shared" si="12"/>
        <v>12</v>
      </c>
      <c r="AH7" s="168"/>
      <c r="AI7" s="168">
        <f t="shared" si="13"/>
        <v>0</v>
      </c>
      <c r="AJ7" s="168">
        <v>2</v>
      </c>
      <c r="AK7" s="168">
        <f t="shared" si="14"/>
        <v>6</v>
      </c>
      <c r="AL7" s="168">
        <v>2</v>
      </c>
      <c r="AM7" s="168">
        <f t="shared" si="15"/>
        <v>2</v>
      </c>
      <c r="AN7" s="168"/>
      <c r="AO7" s="168">
        <f t="shared" si="16"/>
        <v>0</v>
      </c>
      <c r="AP7" s="168"/>
      <c r="AQ7" s="168">
        <f t="shared" si="17"/>
        <v>0</v>
      </c>
      <c r="AR7" s="168"/>
      <c r="AS7" s="168">
        <f t="shared" si="18"/>
        <v>0</v>
      </c>
      <c r="AT7" s="168">
        <f t="shared" si="19"/>
        <v>8</v>
      </c>
      <c r="AU7" s="170">
        <f t="shared" si="20"/>
        <v>20</v>
      </c>
      <c r="AV7" s="171">
        <f t="shared" si="21"/>
        <v>202</v>
      </c>
    </row>
    <row r="8" spans="1:49" s="110" customFormat="1" ht="15.6">
      <c r="A8" s="162">
        <v>4</v>
      </c>
      <c r="B8" s="163" t="s">
        <v>193</v>
      </c>
      <c r="C8" s="164">
        <v>23235</v>
      </c>
      <c r="D8" s="165" t="s">
        <v>89</v>
      </c>
      <c r="E8" s="166" t="s">
        <v>29</v>
      </c>
      <c r="F8" s="163" t="s">
        <v>89</v>
      </c>
      <c r="G8" s="167">
        <v>9</v>
      </c>
      <c r="H8" s="168">
        <f t="shared" si="0"/>
        <v>54</v>
      </c>
      <c r="I8" s="168">
        <v>9</v>
      </c>
      <c r="J8" s="168">
        <f t="shared" si="1"/>
        <v>54</v>
      </c>
      <c r="K8" s="168">
        <v>15</v>
      </c>
      <c r="L8" s="168">
        <f t="shared" si="2"/>
        <v>34</v>
      </c>
      <c r="M8" s="169">
        <v>14</v>
      </c>
      <c r="N8" s="168">
        <f t="shared" si="3"/>
        <v>32</v>
      </c>
      <c r="O8" s="169">
        <v>5</v>
      </c>
      <c r="P8" s="169">
        <f t="shared" si="4"/>
        <v>10</v>
      </c>
      <c r="Q8" s="169"/>
      <c r="R8" s="169">
        <f t="shared" si="5"/>
        <v>0</v>
      </c>
      <c r="S8" s="170">
        <f t="shared" si="6"/>
        <v>184</v>
      </c>
      <c r="T8" s="162"/>
      <c r="U8" s="168">
        <f t="shared" si="7"/>
        <v>0</v>
      </c>
      <c r="V8" s="168"/>
      <c r="W8" s="168">
        <f t="shared" si="8"/>
        <v>0</v>
      </c>
      <c r="X8" s="168">
        <v>1</v>
      </c>
      <c r="Y8" s="168">
        <f t="shared" si="9"/>
        <v>3</v>
      </c>
      <c r="Z8" s="168"/>
      <c r="AA8" s="168">
        <f t="shared" si="10"/>
        <v>0</v>
      </c>
      <c r="AB8" s="170">
        <f t="shared" si="11"/>
        <v>3</v>
      </c>
      <c r="AC8" s="162"/>
      <c r="AD8" s="168"/>
      <c r="AE8" s="170"/>
      <c r="AF8" s="162">
        <v>1</v>
      </c>
      <c r="AG8" s="168">
        <f t="shared" si="12"/>
        <v>12</v>
      </c>
      <c r="AH8" s="168"/>
      <c r="AI8" s="168">
        <f t="shared" si="13"/>
        <v>0</v>
      </c>
      <c r="AJ8" s="168"/>
      <c r="AK8" s="168">
        <f t="shared" si="14"/>
        <v>0</v>
      </c>
      <c r="AL8" s="168">
        <v>2</v>
      </c>
      <c r="AM8" s="168">
        <f t="shared" si="15"/>
        <v>2</v>
      </c>
      <c r="AN8" s="168"/>
      <c r="AO8" s="168">
        <f t="shared" si="16"/>
        <v>0</v>
      </c>
      <c r="AP8" s="168"/>
      <c r="AQ8" s="168">
        <f t="shared" si="17"/>
        <v>0</v>
      </c>
      <c r="AR8" s="168"/>
      <c r="AS8" s="168">
        <f t="shared" si="18"/>
        <v>0</v>
      </c>
      <c r="AT8" s="168">
        <f t="shared" si="19"/>
        <v>2</v>
      </c>
      <c r="AU8" s="170">
        <f t="shared" si="20"/>
        <v>14</v>
      </c>
      <c r="AV8" s="171">
        <f t="shared" si="21"/>
        <v>201</v>
      </c>
    </row>
    <row r="9" spans="1:49" s="110" customFormat="1" ht="15.6">
      <c r="A9" s="162">
        <v>5</v>
      </c>
      <c r="B9" s="163" t="s">
        <v>218</v>
      </c>
      <c r="C9" s="164">
        <v>24353</v>
      </c>
      <c r="D9" s="165" t="s">
        <v>89</v>
      </c>
      <c r="E9" s="166" t="s">
        <v>29</v>
      </c>
      <c r="F9" s="163" t="s">
        <v>89</v>
      </c>
      <c r="G9" s="167">
        <v>9</v>
      </c>
      <c r="H9" s="168">
        <f t="shared" si="0"/>
        <v>54</v>
      </c>
      <c r="I9" s="168">
        <v>7</v>
      </c>
      <c r="J9" s="168">
        <f t="shared" si="1"/>
        <v>42</v>
      </c>
      <c r="K9" s="168">
        <v>14</v>
      </c>
      <c r="L9" s="168">
        <f t="shared" si="2"/>
        <v>32</v>
      </c>
      <c r="M9" s="169">
        <v>14</v>
      </c>
      <c r="N9" s="168">
        <f t="shared" si="3"/>
        <v>32</v>
      </c>
      <c r="O9" s="169">
        <v>5</v>
      </c>
      <c r="P9" s="169">
        <f t="shared" si="4"/>
        <v>10</v>
      </c>
      <c r="Q9" s="169"/>
      <c r="R9" s="169">
        <f t="shared" si="5"/>
        <v>0</v>
      </c>
      <c r="S9" s="170">
        <f t="shared" si="6"/>
        <v>170</v>
      </c>
      <c r="T9" s="162"/>
      <c r="U9" s="168">
        <f t="shared" si="7"/>
        <v>0</v>
      </c>
      <c r="V9" s="168"/>
      <c r="W9" s="168">
        <f t="shared" si="8"/>
        <v>0</v>
      </c>
      <c r="X9" s="168">
        <v>1</v>
      </c>
      <c r="Y9" s="168">
        <f t="shared" si="9"/>
        <v>3</v>
      </c>
      <c r="Z9" s="168"/>
      <c r="AA9" s="168">
        <f t="shared" si="10"/>
        <v>0</v>
      </c>
      <c r="AB9" s="170">
        <f t="shared" si="11"/>
        <v>3</v>
      </c>
      <c r="AC9" s="162"/>
      <c r="AD9" s="168"/>
      <c r="AE9" s="170"/>
      <c r="AF9" s="162">
        <v>1</v>
      </c>
      <c r="AG9" s="168">
        <f t="shared" si="12"/>
        <v>12</v>
      </c>
      <c r="AH9" s="168"/>
      <c r="AI9" s="168">
        <f t="shared" si="13"/>
        <v>0</v>
      </c>
      <c r="AJ9" s="168">
        <v>1</v>
      </c>
      <c r="AK9" s="168">
        <f t="shared" si="14"/>
        <v>3</v>
      </c>
      <c r="AL9" s="168"/>
      <c r="AM9" s="168">
        <f t="shared" si="15"/>
        <v>0</v>
      </c>
      <c r="AN9" s="168">
        <v>1</v>
      </c>
      <c r="AO9" s="168">
        <f t="shared" si="16"/>
        <v>5</v>
      </c>
      <c r="AP9" s="168"/>
      <c r="AQ9" s="168">
        <f t="shared" si="17"/>
        <v>0</v>
      </c>
      <c r="AR9" s="168"/>
      <c r="AS9" s="168">
        <f t="shared" si="18"/>
        <v>0</v>
      </c>
      <c r="AT9" s="168">
        <f t="shared" si="19"/>
        <v>8</v>
      </c>
      <c r="AU9" s="170">
        <f t="shared" si="20"/>
        <v>20</v>
      </c>
      <c r="AV9" s="171">
        <f t="shared" si="21"/>
        <v>193</v>
      </c>
    </row>
    <row r="10" spans="1:49" s="110" customFormat="1" ht="15.6">
      <c r="A10" s="162">
        <v>6</v>
      </c>
      <c r="B10" s="163" t="s">
        <v>210</v>
      </c>
      <c r="C10" s="164">
        <v>22269</v>
      </c>
      <c r="D10" s="165" t="s">
        <v>89</v>
      </c>
      <c r="E10" s="166" t="s">
        <v>29</v>
      </c>
      <c r="F10" s="163" t="s">
        <v>89</v>
      </c>
      <c r="G10" s="167">
        <v>7</v>
      </c>
      <c r="H10" s="168">
        <f t="shared" si="0"/>
        <v>42</v>
      </c>
      <c r="I10" s="168">
        <v>7</v>
      </c>
      <c r="J10" s="168">
        <f t="shared" si="1"/>
        <v>42</v>
      </c>
      <c r="K10" s="168">
        <v>20</v>
      </c>
      <c r="L10" s="168">
        <f t="shared" si="2"/>
        <v>44</v>
      </c>
      <c r="M10" s="169">
        <v>19</v>
      </c>
      <c r="N10" s="168">
        <f t="shared" si="3"/>
        <v>42</v>
      </c>
      <c r="O10" s="169">
        <v>5</v>
      </c>
      <c r="P10" s="169">
        <f t="shared" si="4"/>
        <v>10</v>
      </c>
      <c r="Q10" s="169"/>
      <c r="R10" s="169">
        <f t="shared" si="5"/>
        <v>0</v>
      </c>
      <c r="S10" s="170">
        <f t="shared" si="6"/>
        <v>180</v>
      </c>
      <c r="T10" s="162"/>
      <c r="U10" s="168">
        <f t="shared" si="7"/>
        <v>0</v>
      </c>
      <c r="V10" s="168"/>
      <c r="W10" s="168">
        <f t="shared" si="8"/>
        <v>0</v>
      </c>
      <c r="X10" s="168"/>
      <c r="Y10" s="168">
        <f t="shared" si="9"/>
        <v>0</v>
      </c>
      <c r="Z10" s="168"/>
      <c r="AA10" s="168">
        <f t="shared" si="10"/>
        <v>0</v>
      </c>
      <c r="AB10" s="170">
        <f t="shared" si="11"/>
        <v>0</v>
      </c>
      <c r="AC10" s="162"/>
      <c r="AD10" s="168"/>
      <c r="AE10" s="170" t="s">
        <v>124</v>
      </c>
      <c r="AF10" s="162">
        <v>1</v>
      </c>
      <c r="AG10" s="168">
        <f t="shared" si="12"/>
        <v>12</v>
      </c>
      <c r="AH10" s="168"/>
      <c r="AI10" s="168">
        <f t="shared" si="13"/>
        <v>0</v>
      </c>
      <c r="AJ10" s="168"/>
      <c r="AK10" s="168">
        <f t="shared" si="14"/>
        <v>0</v>
      </c>
      <c r="AL10" s="168"/>
      <c r="AM10" s="168">
        <f t="shared" si="15"/>
        <v>0</v>
      </c>
      <c r="AN10" s="168"/>
      <c r="AO10" s="168">
        <f t="shared" si="16"/>
        <v>0</v>
      </c>
      <c r="AP10" s="168"/>
      <c r="AQ10" s="168">
        <f t="shared" si="17"/>
        <v>0</v>
      </c>
      <c r="AR10" s="168"/>
      <c r="AS10" s="168">
        <f t="shared" si="18"/>
        <v>0</v>
      </c>
      <c r="AT10" s="168">
        <f t="shared" si="19"/>
        <v>0</v>
      </c>
      <c r="AU10" s="170">
        <f t="shared" si="20"/>
        <v>12</v>
      </c>
      <c r="AV10" s="171">
        <f t="shared" si="21"/>
        <v>192</v>
      </c>
    </row>
    <row r="11" spans="1:49" s="110" customFormat="1" ht="15.6">
      <c r="A11" s="162">
        <v>7</v>
      </c>
      <c r="B11" s="163" t="s">
        <v>200</v>
      </c>
      <c r="C11" s="164">
        <v>22282</v>
      </c>
      <c r="D11" s="165" t="s">
        <v>89</v>
      </c>
      <c r="E11" s="166" t="s">
        <v>29</v>
      </c>
      <c r="F11" s="163" t="s">
        <v>89</v>
      </c>
      <c r="G11" s="167">
        <v>8</v>
      </c>
      <c r="H11" s="168">
        <f t="shared" si="0"/>
        <v>48</v>
      </c>
      <c r="I11" s="168">
        <v>5</v>
      </c>
      <c r="J11" s="168">
        <f t="shared" si="1"/>
        <v>30</v>
      </c>
      <c r="K11" s="168">
        <v>17</v>
      </c>
      <c r="L11" s="168">
        <f t="shared" si="2"/>
        <v>38</v>
      </c>
      <c r="M11" s="169">
        <v>17</v>
      </c>
      <c r="N11" s="168">
        <f t="shared" si="3"/>
        <v>38</v>
      </c>
      <c r="O11" s="169">
        <v>5</v>
      </c>
      <c r="P11" s="169">
        <f t="shared" si="4"/>
        <v>10</v>
      </c>
      <c r="Q11" s="169"/>
      <c r="R11" s="169">
        <f t="shared" si="5"/>
        <v>0</v>
      </c>
      <c r="S11" s="170">
        <f t="shared" si="6"/>
        <v>164</v>
      </c>
      <c r="T11" s="162"/>
      <c r="U11" s="168">
        <f t="shared" si="7"/>
        <v>0</v>
      </c>
      <c r="V11" s="168"/>
      <c r="W11" s="168">
        <f t="shared" si="8"/>
        <v>0</v>
      </c>
      <c r="X11" s="168"/>
      <c r="Y11" s="168">
        <f t="shared" si="9"/>
        <v>0</v>
      </c>
      <c r="Z11" s="168"/>
      <c r="AA11" s="168">
        <f t="shared" si="10"/>
        <v>0</v>
      </c>
      <c r="AB11" s="170">
        <f t="shared" si="11"/>
        <v>0</v>
      </c>
      <c r="AC11" s="162"/>
      <c r="AD11" s="168"/>
      <c r="AE11" s="170"/>
      <c r="AF11" s="162">
        <v>1</v>
      </c>
      <c r="AG11" s="168">
        <f t="shared" si="12"/>
        <v>12</v>
      </c>
      <c r="AH11" s="168"/>
      <c r="AI11" s="168">
        <f t="shared" si="13"/>
        <v>0</v>
      </c>
      <c r="AJ11" s="168">
        <v>2</v>
      </c>
      <c r="AK11" s="168">
        <f t="shared" si="14"/>
        <v>6</v>
      </c>
      <c r="AL11" s="168"/>
      <c r="AM11" s="168">
        <f t="shared" si="15"/>
        <v>0</v>
      </c>
      <c r="AN11" s="168">
        <v>1</v>
      </c>
      <c r="AO11" s="168">
        <f t="shared" si="16"/>
        <v>5</v>
      </c>
      <c r="AP11" s="168"/>
      <c r="AQ11" s="168">
        <f t="shared" si="17"/>
        <v>0</v>
      </c>
      <c r="AR11" s="168"/>
      <c r="AS11" s="168">
        <f t="shared" si="18"/>
        <v>0</v>
      </c>
      <c r="AT11" s="168">
        <f t="shared" si="19"/>
        <v>10</v>
      </c>
      <c r="AU11" s="170">
        <f t="shared" si="20"/>
        <v>22</v>
      </c>
      <c r="AV11" s="171">
        <f t="shared" si="21"/>
        <v>186</v>
      </c>
    </row>
    <row r="12" spans="1:49" s="110" customFormat="1" ht="15.6">
      <c r="A12" s="162">
        <v>8</v>
      </c>
      <c r="B12" s="163" t="s">
        <v>216</v>
      </c>
      <c r="C12" s="164">
        <v>22794</v>
      </c>
      <c r="D12" s="165" t="s">
        <v>89</v>
      </c>
      <c r="E12" s="166" t="s">
        <v>29</v>
      </c>
      <c r="F12" s="163" t="s">
        <v>89</v>
      </c>
      <c r="G12" s="167">
        <v>9</v>
      </c>
      <c r="H12" s="168">
        <f t="shared" si="0"/>
        <v>54</v>
      </c>
      <c r="I12" s="168">
        <v>9</v>
      </c>
      <c r="J12" s="168">
        <f t="shared" si="1"/>
        <v>54</v>
      </c>
      <c r="K12" s="168">
        <v>14</v>
      </c>
      <c r="L12" s="168">
        <f t="shared" si="2"/>
        <v>32</v>
      </c>
      <c r="M12" s="169">
        <v>6</v>
      </c>
      <c r="N12" s="168">
        <f t="shared" si="3"/>
        <v>16</v>
      </c>
      <c r="O12" s="169">
        <v>5</v>
      </c>
      <c r="P12" s="169">
        <f t="shared" si="4"/>
        <v>10</v>
      </c>
      <c r="Q12" s="169"/>
      <c r="R12" s="169">
        <f t="shared" si="5"/>
        <v>0</v>
      </c>
      <c r="S12" s="170">
        <f t="shared" si="6"/>
        <v>166</v>
      </c>
      <c r="T12" s="162"/>
      <c r="U12" s="168">
        <f t="shared" si="7"/>
        <v>0</v>
      </c>
      <c r="V12" s="168"/>
      <c r="W12" s="168">
        <f t="shared" si="8"/>
        <v>0</v>
      </c>
      <c r="X12" s="168"/>
      <c r="Y12" s="168">
        <f t="shared" si="9"/>
        <v>0</v>
      </c>
      <c r="Z12" s="168"/>
      <c r="AA12" s="168">
        <f t="shared" si="10"/>
        <v>0</v>
      </c>
      <c r="AB12" s="170">
        <f t="shared" si="11"/>
        <v>0</v>
      </c>
      <c r="AC12" s="162"/>
      <c r="AD12" s="168"/>
      <c r="AE12" s="170"/>
      <c r="AF12" s="162">
        <v>1</v>
      </c>
      <c r="AG12" s="168">
        <f t="shared" si="12"/>
        <v>12</v>
      </c>
      <c r="AH12" s="168"/>
      <c r="AI12" s="168">
        <f t="shared" si="13"/>
        <v>0</v>
      </c>
      <c r="AJ12" s="168">
        <v>1</v>
      </c>
      <c r="AK12" s="168">
        <f t="shared" si="14"/>
        <v>3</v>
      </c>
      <c r="AL12" s="168"/>
      <c r="AM12" s="168">
        <f t="shared" si="15"/>
        <v>0</v>
      </c>
      <c r="AN12" s="168"/>
      <c r="AO12" s="168">
        <f t="shared" si="16"/>
        <v>0</v>
      </c>
      <c r="AP12" s="168"/>
      <c r="AQ12" s="168">
        <f t="shared" si="17"/>
        <v>0</v>
      </c>
      <c r="AR12" s="168"/>
      <c r="AS12" s="168">
        <f t="shared" si="18"/>
        <v>0</v>
      </c>
      <c r="AT12" s="168">
        <f t="shared" si="19"/>
        <v>3</v>
      </c>
      <c r="AU12" s="170">
        <f t="shared" si="20"/>
        <v>15</v>
      </c>
      <c r="AV12" s="171">
        <f t="shared" si="21"/>
        <v>181</v>
      </c>
    </row>
    <row r="13" spans="1:49" s="110" customFormat="1" ht="15.6">
      <c r="A13" s="162">
        <v>9</v>
      </c>
      <c r="B13" s="163" t="s">
        <v>211</v>
      </c>
      <c r="C13" s="164">
        <v>21489</v>
      </c>
      <c r="D13" s="165" t="s">
        <v>89</v>
      </c>
      <c r="E13" s="166" t="s">
        <v>29</v>
      </c>
      <c r="F13" s="163" t="s">
        <v>89</v>
      </c>
      <c r="G13" s="167">
        <v>7</v>
      </c>
      <c r="H13" s="168">
        <f t="shared" si="0"/>
        <v>42</v>
      </c>
      <c r="I13" s="168">
        <v>7</v>
      </c>
      <c r="J13" s="168">
        <f t="shared" si="1"/>
        <v>42</v>
      </c>
      <c r="K13" s="168">
        <v>14</v>
      </c>
      <c r="L13" s="168">
        <f t="shared" si="2"/>
        <v>32</v>
      </c>
      <c r="M13" s="169">
        <v>14</v>
      </c>
      <c r="N13" s="168">
        <f t="shared" si="3"/>
        <v>32</v>
      </c>
      <c r="O13" s="169">
        <v>5</v>
      </c>
      <c r="P13" s="169">
        <f t="shared" si="4"/>
        <v>10</v>
      </c>
      <c r="Q13" s="169"/>
      <c r="R13" s="169">
        <f t="shared" si="5"/>
        <v>0</v>
      </c>
      <c r="S13" s="170">
        <f t="shared" si="6"/>
        <v>158</v>
      </c>
      <c r="T13" s="162"/>
      <c r="U13" s="168">
        <f t="shared" si="7"/>
        <v>0</v>
      </c>
      <c r="V13" s="168"/>
      <c r="W13" s="168">
        <f t="shared" si="8"/>
        <v>0</v>
      </c>
      <c r="X13" s="168"/>
      <c r="Y13" s="168">
        <f t="shared" si="9"/>
        <v>0</v>
      </c>
      <c r="Z13" s="168"/>
      <c r="AA13" s="168">
        <f t="shared" si="10"/>
        <v>0</v>
      </c>
      <c r="AB13" s="170">
        <f t="shared" si="11"/>
        <v>0</v>
      </c>
      <c r="AC13" s="162"/>
      <c r="AD13" s="168"/>
      <c r="AE13" s="170"/>
      <c r="AF13" s="162">
        <v>1</v>
      </c>
      <c r="AG13" s="168">
        <f t="shared" si="12"/>
        <v>12</v>
      </c>
      <c r="AH13" s="168"/>
      <c r="AI13" s="168">
        <f t="shared" si="13"/>
        <v>0</v>
      </c>
      <c r="AJ13" s="168"/>
      <c r="AK13" s="168">
        <f t="shared" si="14"/>
        <v>0</v>
      </c>
      <c r="AL13" s="168"/>
      <c r="AM13" s="168">
        <f t="shared" si="15"/>
        <v>0</v>
      </c>
      <c r="AN13" s="168"/>
      <c r="AO13" s="168">
        <f t="shared" si="16"/>
        <v>0</v>
      </c>
      <c r="AP13" s="168"/>
      <c r="AQ13" s="168">
        <f t="shared" si="17"/>
        <v>0</v>
      </c>
      <c r="AR13" s="168"/>
      <c r="AS13" s="168">
        <f t="shared" si="18"/>
        <v>0</v>
      </c>
      <c r="AT13" s="168">
        <f t="shared" si="19"/>
        <v>0</v>
      </c>
      <c r="AU13" s="170">
        <f t="shared" si="20"/>
        <v>12</v>
      </c>
      <c r="AV13" s="171">
        <f t="shared" si="21"/>
        <v>170</v>
      </c>
    </row>
    <row r="14" spans="1:49" s="110" customFormat="1" ht="15.6">
      <c r="A14" s="162">
        <v>10</v>
      </c>
      <c r="B14" s="163" t="s">
        <v>237</v>
      </c>
      <c r="C14" s="164">
        <v>21865</v>
      </c>
      <c r="D14" s="165" t="s">
        <v>89</v>
      </c>
      <c r="E14" s="166" t="s">
        <v>29</v>
      </c>
      <c r="F14" s="163" t="s">
        <v>89</v>
      </c>
      <c r="G14" s="167">
        <v>9</v>
      </c>
      <c r="H14" s="168">
        <f t="shared" si="0"/>
        <v>54</v>
      </c>
      <c r="I14" s="168">
        <v>5</v>
      </c>
      <c r="J14" s="168">
        <f t="shared" si="1"/>
        <v>30</v>
      </c>
      <c r="K14" s="168">
        <v>16</v>
      </c>
      <c r="L14" s="168">
        <f t="shared" si="2"/>
        <v>36</v>
      </c>
      <c r="M14" s="169">
        <v>5</v>
      </c>
      <c r="N14" s="168">
        <f t="shared" si="3"/>
        <v>14</v>
      </c>
      <c r="O14" s="169">
        <v>5</v>
      </c>
      <c r="P14" s="169">
        <f t="shared" si="4"/>
        <v>10</v>
      </c>
      <c r="Q14" s="169"/>
      <c r="R14" s="169">
        <f t="shared" si="5"/>
        <v>0</v>
      </c>
      <c r="S14" s="170">
        <f t="shared" si="6"/>
        <v>144</v>
      </c>
      <c r="T14" s="162"/>
      <c r="U14" s="168">
        <f t="shared" si="7"/>
        <v>0</v>
      </c>
      <c r="V14" s="168"/>
      <c r="W14" s="168">
        <f t="shared" si="8"/>
        <v>0</v>
      </c>
      <c r="X14" s="168">
        <v>1</v>
      </c>
      <c r="Y14" s="168">
        <f t="shared" si="9"/>
        <v>3</v>
      </c>
      <c r="Z14" s="168"/>
      <c r="AA14" s="168">
        <f t="shared" si="10"/>
        <v>0</v>
      </c>
      <c r="AB14" s="170">
        <f t="shared" si="11"/>
        <v>3</v>
      </c>
      <c r="AC14" s="162"/>
      <c r="AD14" s="168"/>
      <c r="AE14" s="170"/>
      <c r="AF14" s="162">
        <v>1</v>
      </c>
      <c r="AG14" s="168">
        <f t="shared" si="12"/>
        <v>12</v>
      </c>
      <c r="AH14" s="168"/>
      <c r="AI14" s="168">
        <f t="shared" si="13"/>
        <v>0</v>
      </c>
      <c r="AJ14" s="168">
        <v>2</v>
      </c>
      <c r="AK14" s="168">
        <f t="shared" si="14"/>
        <v>6</v>
      </c>
      <c r="AL14" s="168"/>
      <c r="AM14" s="168">
        <f t="shared" si="15"/>
        <v>0</v>
      </c>
      <c r="AN14" s="168">
        <v>1</v>
      </c>
      <c r="AO14" s="168">
        <f t="shared" si="16"/>
        <v>5</v>
      </c>
      <c r="AP14" s="168"/>
      <c r="AQ14" s="168">
        <f t="shared" si="17"/>
        <v>0</v>
      </c>
      <c r="AR14" s="168">
        <v>1</v>
      </c>
      <c r="AS14" s="168">
        <f t="shared" si="18"/>
        <v>1</v>
      </c>
      <c r="AT14" s="168">
        <f t="shared" si="19"/>
        <v>10</v>
      </c>
      <c r="AU14" s="170">
        <f t="shared" si="20"/>
        <v>22</v>
      </c>
      <c r="AV14" s="171">
        <f t="shared" si="21"/>
        <v>169</v>
      </c>
    </row>
    <row r="15" spans="1:49" s="110" customFormat="1" ht="15.6">
      <c r="A15" s="162">
        <v>11</v>
      </c>
      <c r="B15" s="163" t="s">
        <v>203</v>
      </c>
      <c r="C15" s="164">
        <v>23771</v>
      </c>
      <c r="D15" s="165" t="s">
        <v>89</v>
      </c>
      <c r="E15" s="166" t="s">
        <v>29</v>
      </c>
      <c r="F15" s="163" t="s">
        <v>89</v>
      </c>
      <c r="G15" s="167">
        <v>9</v>
      </c>
      <c r="H15" s="168">
        <f t="shared" si="0"/>
        <v>54</v>
      </c>
      <c r="I15" s="168">
        <v>6</v>
      </c>
      <c r="J15" s="168">
        <f t="shared" si="1"/>
        <v>36</v>
      </c>
      <c r="K15" s="168">
        <v>16</v>
      </c>
      <c r="L15" s="168">
        <f t="shared" si="2"/>
        <v>36</v>
      </c>
      <c r="M15" s="169">
        <v>5</v>
      </c>
      <c r="N15" s="168">
        <f t="shared" si="3"/>
        <v>14</v>
      </c>
      <c r="O15" s="169">
        <v>5</v>
      </c>
      <c r="P15" s="169">
        <f t="shared" si="4"/>
        <v>10</v>
      </c>
      <c r="Q15" s="169"/>
      <c r="R15" s="169">
        <f t="shared" si="5"/>
        <v>0</v>
      </c>
      <c r="S15" s="170">
        <f t="shared" si="6"/>
        <v>150</v>
      </c>
      <c r="T15" s="162"/>
      <c r="U15" s="168">
        <f t="shared" si="7"/>
        <v>0</v>
      </c>
      <c r="V15" s="168"/>
      <c r="W15" s="168">
        <f t="shared" si="8"/>
        <v>0</v>
      </c>
      <c r="X15" s="168"/>
      <c r="Y15" s="168">
        <f t="shared" si="9"/>
        <v>0</v>
      </c>
      <c r="Z15" s="168"/>
      <c r="AA15" s="168">
        <f t="shared" si="10"/>
        <v>0</v>
      </c>
      <c r="AB15" s="170">
        <f t="shared" si="11"/>
        <v>0</v>
      </c>
      <c r="AC15" s="162" t="s">
        <v>124</v>
      </c>
      <c r="AD15" s="168"/>
      <c r="AE15" s="170"/>
      <c r="AF15" s="162">
        <v>1</v>
      </c>
      <c r="AG15" s="168">
        <f t="shared" si="12"/>
        <v>12</v>
      </c>
      <c r="AH15" s="168"/>
      <c r="AI15" s="168">
        <f t="shared" si="13"/>
        <v>0</v>
      </c>
      <c r="AJ15" s="168">
        <v>1</v>
      </c>
      <c r="AK15" s="168">
        <f t="shared" si="14"/>
        <v>3</v>
      </c>
      <c r="AL15" s="168"/>
      <c r="AM15" s="168">
        <f t="shared" si="15"/>
        <v>0</v>
      </c>
      <c r="AN15" s="168"/>
      <c r="AO15" s="168">
        <f t="shared" si="16"/>
        <v>0</v>
      </c>
      <c r="AP15" s="168"/>
      <c r="AQ15" s="168">
        <f t="shared" si="17"/>
        <v>0</v>
      </c>
      <c r="AR15" s="168"/>
      <c r="AS15" s="168">
        <f t="shared" si="18"/>
        <v>0</v>
      </c>
      <c r="AT15" s="168">
        <f t="shared" si="19"/>
        <v>3</v>
      </c>
      <c r="AU15" s="170">
        <f t="shared" si="20"/>
        <v>15</v>
      </c>
      <c r="AV15" s="171">
        <f t="shared" si="21"/>
        <v>165</v>
      </c>
    </row>
    <row r="16" spans="1:49" s="110" customFormat="1" ht="15.6">
      <c r="A16" s="162">
        <v>12</v>
      </c>
      <c r="B16" s="163" t="s">
        <v>300</v>
      </c>
      <c r="C16" s="164">
        <v>24508</v>
      </c>
      <c r="D16" s="165" t="s">
        <v>89</v>
      </c>
      <c r="E16" s="166" t="s">
        <v>29</v>
      </c>
      <c r="F16" s="163" t="s">
        <v>89</v>
      </c>
      <c r="G16" s="167">
        <v>8</v>
      </c>
      <c r="H16" s="168">
        <f t="shared" si="0"/>
        <v>48</v>
      </c>
      <c r="I16" s="168">
        <v>4</v>
      </c>
      <c r="J16" s="168">
        <f t="shared" si="1"/>
        <v>24</v>
      </c>
      <c r="K16" s="168">
        <v>13</v>
      </c>
      <c r="L16" s="168">
        <f t="shared" si="2"/>
        <v>30</v>
      </c>
      <c r="M16" s="169">
        <v>11</v>
      </c>
      <c r="N16" s="168">
        <f t="shared" si="3"/>
        <v>26</v>
      </c>
      <c r="O16" s="169">
        <v>5</v>
      </c>
      <c r="P16" s="169">
        <f t="shared" si="4"/>
        <v>10</v>
      </c>
      <c r="Q16" s="169"/>
      <c r="R16" s="169">
        <f t="shared" si="5"/>
        <v>0</v>
      </c>
      <c r="S16" s="170">
        <f t="shared" si="6"/>
        <v>138</v>
      </c>
      <c r="T16" s="162"/>
      <c r="U16" s="168">
        <f t="shared" si="7"/>
        <v>0</v>
      </c>
      <c r="V16" s="168"/>
      <c r="W16" s="168">
        <f t="shared" si="8"/>
        <v>0</v>
      </c>
      <c r="X16" s="168"/>
      <c r="Y16" s="168">
        <f t="shared" si="9"/>
        <v>0</v>
      </c>
      <c r="Z16" s="168"/>
      <c r="AA16" s="168">
        <f t="shared" si="10"/>
        <v>0</v>
      </c>
      <c r="AB16" s="170">
        <f t="shared" si="11"/>
        <v>0</v>
      </c>
      <c r="AC16" s="162"/>
      <c r="AD16" s="168"/>
      <c r="AE16" s="170"/>
      <c r="AF16" s="162">
        <v>1</v>
      </c>
      <c r="AG16" s="168">
        <f t="shared" si="12"/>
        <v>12</v>
      </c>
      <c r="AH16" s="168">
        <v>1</v>
      </c>
      <c r="AI16" s="168">
        <f t="shared" si="13"/>
        <v>5</v>
      </c>
      <c r="AJ16" s="168">
        <v>1</v>
      </c>
      <c r="AK16" s="168">
        <f t="shared" si="14"/>
        <v>3</v>
      </c>
      <c r="AL16" s="168"/>
      <c r="AM16" s="168">
        <f t="shared" si="15"/>
        <v>0</v>
      </c>
      <c r="AN16" s="168">
        <v>1</v>
      </c>
      <c r="AO16" s="168">
        <f t="shared" si="16"/>
        <v>5</v>
      </c>
      <c r="AP16" s="168"/>
      <c r="AQ16" s="168">
        <f t="shared" si="17"/>
        <v>0</v>
      </c>
      <c r="AR16" s="168">
        <v>1</v>
      </c>
      <c r="AS16" s="168">
        <f t="shared" si="18"/>
        <v>1</v>
      </c>
      <c r="AT16" s="168">
        <f t="shared" si="19"/>
        <v>10</v>
      </c>
      <c r="AU16" s="170">
        <f t="shared" si="20"/>
        <v>22</v>
      </c>
      <c r="AV16" s="171">
        <f t="shared" si="21"/>
        <v>160</v>
      </c>
    </row>
    <row r="17" spans="1:49" s="110" customFormat="1" ht="15.6">
      <c r="A17" s="162">
        <v>13</v>
      </c>
      <c r="B17" s="163" t="s">
        <v>305</v>
      </c>
      <c r="C17" s="164">
        <v>23995</v>
      </c>
      <c r="D17" s="165" t="s">
        <v>89</v>
      </c>
      <c r="E17" s="166" t="s">
        <v>29</v>
      </c>
      <c r="F17" s="163" t="s">
        <v>89</v>
      </c>
      <c r="G17" s="167">
        <v>9</v>
      </c>
      <c r="H17" s="168">
        <f t="shared" si="0"/>
        <v>54</v>
      </c>
      <c r="I17" s="168">
        <v>3</v>
      </c>
      <c r="J17" s="168">
        <f t="shared" si="1"/>
        <v>18</v>
      </c>
      <c r="K17" s="168">
        <v>19</v>
      </c>
      <c r="L17" s="168">
        <f t="shared" si="2"/>
        <v>42</v>
      </c>
      <c r="M17" s="169">
        <v>6</v>
      </c>
      <c r="N17" s="168">
        <f t="shared" si="3"/>
        <v>16</v>
      </c>
      <c r="O17" s="169">
        <v>5</v>
      </c>
      <c r="P17" s="169">
        <f t="shared" si="4"/>
        <v>10</v>
      </c>
      <c r="Q17" s="169"/>
      <c r="R17" s="169">
        <f t="shared" si="5"/>
        <v>0</v>
      </c>
      <c r="S17" s="170">
        <f t="shared" si="6"/>
        <v>140</v>
      </c>
      <c r="T17" s="162"/>
      <c r="U17" s="168">
        <f t="shared" si="7"/>
        <v>0</v>
      </c>
      <c r="V17" s="168"/>
      <c r="W17" s="168">
        <f t="shared" si="8"/>
        <v>0</v>
      </c>
      <c r="X17" s="168">
        <v>1</v>
      </c>
      <c r="Y17" s="168">
        <f t="shared" si="9"/>
        <v>3</v>
      </c>
      <c r="Z17" s="168"/>
      <c r="AA17" s="168">
        <f t="shared" si="10"/>
        <v>0</v>
      </c>
      <c r="AB17" s="170">
        <f t="shared" si="11"/>
        <v>3</v>
      </c>
      <c r="AC17" s="162"/>
      <c r="AD17" s="168"/>
      <c r="AE17" s="170"/>
      <c r="AF17" s="162">
        <v>1</v>
      </c>
      <c r="AG17" s="168">
        <f t="shared" si="12"/>
        <v>12</v>
      </c>
      <c r="AH17" s="168"/>
      <c r="AI17" s="168">
        <f t="shared" si="13"/>
        <v>0</v>
      </c>
      <c r="AJ17" s="168">
        <v>1</v>
      </c>
      <c r="AK17" s="168">
        <f t="shared" si="14"/>
        <v>3</v>
      </c>
      <c r="AL17" s="168"/>
      <c r="AM17" s="168">
        <f t="shared" si="15"/>
        <v>0</v>
      </c>
      <c r="AN17" s="168"/>
      <c r="AO17" s="168">
        <f t="shared" si="16"/>
        <v>0</v>
      </c>
      <c r="AP17" s="168"/>
      <c r="AQ17" s="168">
        <f t="shared" si="17"/>
        <v>0</v>
      </c>
      <c r="AR17" s="168"/>
      <c r="AS17" s="168">
        <f t="shared" si="18"/>
        <v>0</v>
      </c>
      <c r="AT17" s="168">
        <f t="shared" si="19"/>
        <v>3</v>
      </c>
      <c r="AU17" s="170">
        <f t="shared" si="20"/>
        <v>15</v>
      </c>
      <c r="AV17" s="171">
        <f t="shared" si="21"/>
        <v>158</v>
      </c>
    </row>
    <row r="18" spans="1:49" s="110" customFormat="1" ht="15.6">
      <c r="A18" s="162">
        <v>14</v>
      </c>
      <c r="B18" s="163" t="s">
        <v>303</v>
      </c>
      <c r="C18" s="164">
        <v>19927</v>
      </c>
      <c r="D18" s="165" t="s">
        <v>89</v>
      </c>
      <c r="E18" s="166" t="s">
        <v>29</v>
      </c>
      <c r="F18" s="163" t="s">
        <v>89</v>
      </c>
      <c r="G18" s="167">
        <v>9</v>
      </c>
      <c r="H18" s="168">
        <f t="shared" si="0"/>
        <v>54</v>
      </c>
      <c r="I18" s="168"/>
      <c r="J18" s="168">
        <f t="shared" si="1"/>
        <v>0</v>
      </c>
      <c r="K18" s="168">
        <v>18</v>
      </c>
      <c r="L18" s="168">
        <f t="shared" si="2"/>
        <v>40</v>
      </c>
      <c r="M18" s="169">
        <v>15</v>
      </c>
      <c r="N18" s="168">
        <f t="shared" si="3"/>
        <v>34</v>
      </c>
      <c r="O18" s="169">
        <v>5</v>
      </c>
      <c r="P18" s="169">
        <f t="shared" si="4"/>
        <v>10</v>
      </c>
      <c r="Q18" s="169"/>
      <c r="R18" s="169">
        <f t="shared" si="5"/>
        <v>0</v>
      </c>
      <c r="S18" s="170">
        <f t="shared" si="6"/>
        <v>138</v>
      </c>
      <c r="T18" s="162"/>
      <c r="U18" s="168">
        <f t="shared" si="7"/>
        <v>0</v>
      </c>
      <c r="V18" s="168"/>
      <c r="W18" s="168">
        <f t="shared" si="8"/>
        <v>0</v>
      </c>
      <c r="X18" s="168"/>
      <c r="Y18" s="168">
        <f t="shared" si="9"/>
        <v>0</v>
      </c>
      <c r="Z18" s="168"/>
      <c r="AA18" s="168">
        <f t="shared" si="10"/>
        <v>0</v>
      </c>
      <c r="AB18" s="170">
        <f t="shared" si="11"/>
        <v>0</v>
      </c>
      <c r="AC18" s="162"/>
      <c r="AD18" s="168"/>
      <c r="AE18" s="170"/>
      <c r="AF18" s="162">
        <v>1</v>
      </c>
      <c r="AG18" s="168">
        <f t="shared" si="12"/>
        <v>12</v>
      </c>
      <c r="AH18" s="168"/>
      <c r="AI18" s="168">
        <f t="shared" si="13"/>
        <v>0</v>
      </c>
      <c r="AJ18" s="168">
        <v>1</v>
      </c>
      <c r="AK18" s="168">
        <f t="shared" si="14"/>
        <v>3</v>
      </c>
      <c r="AL18" s="168"/>
      <c r="AM18" s="168">
        <f t="shared" si="15"/>
        <v>0</v>
      </c>
      <c r="AN18" s="168"/>
      <c r="AO18" s="168">
        <f t="shared" si="16"/>
        <v>0</v>
      </c>
      <c r="AP18" s="168"/>
      <c r="AQ18" s="168">
        <f t="shared" si="17"/>
        <v>0</v>
      </c>
      <c r="AR18" s="168">
        <v>1</v>
      </c>
      <c r="AS18" s="168">
        <f t="shared" si="18"/>
        <v>1</v>
      </c>
      <c r="AT18" s="168">
        <f t="shared" si="19"/>
        <v>4</v>
      </c>
      <c r="AU18" s="170">
        <f t="shared" si="20"/>
        <v>16</v>
      </c>
      <c r="AV18" s="171">
        <f t="shared" si="21"/>
        <v>154</v>
      </c>
    </row>
    <row r="19" spans="1:49" s="110" customFormat="1" ht="15.6">
      <c r="A19" s="162">
        <v>15</v>
      </c>
      <c r="B19" s="172" t="s">
        <v>474</v>
      </c>
      <c r="C19" s="173">
        <v>21005</v>
      </c>
      <c r="D19" s="174" t="s">
        <v>89</v>
      </c>
      <c r="E19" s="175"/>
      <c r="F19" s="172"/>
      <c r="G19" s="176">
        <v>9</v>
      </c>
      <c r="H19" s="177">
        <f t="shared" si="0"/>
        <v>54</v>
      </c>
      <c r="I19" s="177">
        <v>5</v>
      </c>
      <c r="J19" s="177">
        <f t="shared" si="1"/>
        <v>30</v>
      </c>
      <c r="K19" s="177">
        <v>14</v>
      </c>
      <c r="L19" s="177">
        <f t="shared" si="2"/>
        <v>32</v>
      </c>
      <c r="M19" s="178">
        <v>2</v>
      </c>
      <c r="N19" s="177">
        <f t="shared" si="3"/>
        <v>6</v>
      </c>
      <c r="O19" s="178">
        <v>3</v>
      </c>
      <c r="P19" s="178">
        <f t="shared" si="4"/>
        <v>6</v>
      </c>
      <c r="Q19" s="178"/>
      <c r="R19" s="178">
        <f t="shared" si="5"/>
        <v>0</v>
      </c>
      <c r="S19" s="179">
        <f t="shared" si="6"/>
        <v>128</v>
      </c>
      <c r="T19" s="180"/>
      <c r="U19" s="177">
        <f t="shared" si="7"/>
        <v>0</v>
      </c>
      <c r="V19" s="177"/>
      <c r="W19" s="177">
        <f t="shared" si="8"/>
        <v>0</v>
      </c>
      <c r="X19" s="177"/>
      <c r="Y19" s="177">
        <f t="shared" si="9"/>
        <v>0</v>
      </c>
      <c r="Z19" s="177"/>
      <c r="AA19" s="177">
        <f t="shared" si="10"/>
        <v>0</v>
      </c>
      <c r="AB19" s="179">
        <f t="shared" si="11"/>
        <v>0</v>
      </c>
      <c r="AC19" s="180" t="s">
        <v>124</v>
      </c>
      <c r="AD19" s="177"/>
      <c r="AE19" s="179"/>
      <c r="AF19" s="180">
        <v>1</v>
      </c>
      <c r="AG19" s="177">
        <f t="shared" si="12"/>
        <v>12</v>
      </c>
      <c r="AH19" s="177"/>
      <c r="AI19" s="177">
        <f t="shared" si="13"/>
        <v>0</v>
      </c>
      <c r="AJ19" s="177">
        <v>1</v>
      </c>
      <c r="AK19" s="177">
        <f t="shared" si="14"/>
        <v>3</v>
      </c>
      <c r="AL19" s="177">
        <v>1</v>
      </c>
      <c r="AM19" s="177">
        <f t="shared" si="15"/>
        <v>1</v>
      </c>
      <c r="AN19" s="177"/>
      <c r="AO19" s="177">
        <f t="shared" si="16"/>
        <v>0</v>
      </c>
      <c r="AP19" s="177"/>
      <c r="AQ19" s="177">
        <f t="shared" si="17"/>
        <v>0</v>
      </c>
      <c r="AR19" s="177"/>
      <c r="AS19" s="177">
        <f t="shared" si="18"/>
        <v>0</v>
      </c>
      <c r="AT19" s="177">
        <f t="shared" si="19"/>
        <v>4</v>
      </c>
      <c r="AU19" s="179">
        <f t="shared" si="20"/>
        <v>16</v>
      </c>
      <c r="AV19" s="181">
        <f t="shared" si="21"/>
        <v>144</v>
      </c>
    </row>
    <row r="20" spans="1:49" s="110" customFormat="1" ht="15.6">
      <c r="A20" s="162">
        <v>16</v>
      </c>
      <c r="B20" s="163" t="s">
        <v>228</v>
      </c>
      <c r="C20" s="164">
        <v>25519</v>
      </c>
      <c r="D20" s="165" t="s">
        <v>89</v>
      </c>
      <c r="E20" s="166" t="s">
        <v>29</v>
      </c>
      <c r="F20" s="163" t="s">
        <v>89</v>
      </c>
      <c r="G20" s="167">
        <v>9</v>
      </c>
      <c r="H20" s="168">
        <f t="shared" si="0"/>
        <v>54</v>
      </c>
      <c r="I20" s="168"/>
      <c r="J20" s="168">
        <f t="shared" si="1"/>
        <v>0</v>
      </c>
      <c r="K20" s="168">
        <v>12</v>
      </c>
      <c r="L20" s="168">
        <f t="shared" si="2"/>
        <v>28</v>
      </c>
      <c r="M20" s="169">
        <v>9</v>
      </c>
      <c r="N20" s="168">
        <f t="shared" si="3"/>
        <v>22</v>
      </c>
      <c r="O20" s="169">
        <v>5</v>
      </c>
      <c r="P20" s="169">
        <v>10</v>
      </c>
      <c r="Q20" s="169"/>
      <c r="R20" s="169">
        <f t="shared" si="5"/>
        <v>0</v>
      </c>
      <c r="S20" s="170">
        <f t="shared" si="6"/>
        <v>114</v>
      </c>
      <c r="T20" s="162"/>
      <c r="U20" s="168">
        <f t="shared" si="7"/>
        <v>0</v>
      </c>
      <c r="V20" s="168">
        <v>1</v>
      </c>
      <c r="W20" s="168">
        <f t="shared" si="8"/>
        <v>4</v>
      </c>
      <c r="X20" s="168">
        <v>1</v>
      </c>
      <c r="Y20" s="168">
        <f t="shared" si="9"/>
        <v>3</v>
      </c>
      <c r="Z20" s="168"/>
      <c r="AA20" s="168">
        <f t="shared" si="10"/>
        <v>0</v>
      </c>
      <c r="AB20" s="170">
        <f t="shared" si="11"/>
        <v>7</v>
      </c>
      <c r="AC20" s="162"/>
      <c r="AD20" s="168"/>
      <c r="AE20" s="170"/>
      <c r="AF20" s="162">
        <v>1</v>
      </c>
      <c r="AG20" s="168">
        <f t="shared" si="12"/>
        <v>12</v>
      </c>
      <c r="AH20" s="168"/>
      <c r="AI20" s="168">
        <f t="shared" si="13"/>
        <v>0</v>
      </c>
      <c r="AJ20" s="168">
        <v>1</v>
      </c>
      <c r="AK20" s="168">
        <f t="shared" si="14"/>
        <v>3</v>
      </c>
      <c r="AL20" s="168">
        <v>2</v>
      </c>
      <c r="AM20" s="168">
        <f t="shared" si="15"/>
        <v>2</v>
      </c>
      <c r="AN20" s="168">
        <v>1</v>
      </c>
      <c r="AO20" s="168">
        <f t="shared" si="16"/>
        <v>5</v>
      </c>
      <c r="AP20" s="168"/>
      <c r="AQ20" s="168">
        <f t="shared" si="17"/>
        <v>0</v>
      </c>
      <c r="AR20" s="168">
        <v>1</v>
      </c>
      <c r="AS20" s="168">
        <f t="shared" si="18"/>
        <v>1</v>
      </c>
      <c r="AT20" s="168">
        <f t="shared" si="19"/>
        <v>10</v>
      </c>
      <c r="AU20" s="170">
        <f t="shared" si="20"/>
        <v>22</v>
      </c>
      <c r="AV20" s="171">
        <f t="shared" si="21"/>
        <v>143</v>
      </c>
    </row>
    <row r="21" spans="1:49" s="110" customFormat="1" ht="15.6">
      <c r="A21" s="162">
        <v>17</v>
      </c>
      <c r="B21" s="163" t="s">
        <v>224</v>
      </c>
      <c r="C21" s="164">
        <v>24353</v>
      </c>
      <c r="D21" s="165" t="s">
        <v>89</v>
      </c>
      <c r="E21" s="166" t="s">
        <v>29</v>
      </c>
      <c r="F21" s="163" t="s">
        <v>89</v>
      </c>
      <c r="G21" s="167">
        <v>9</v>
      </c>
      <c r="H21" s="168">
        <f t="shared" si="0"/>
        <v>54</v>
      </c>
      <c r="I21" s="168"/>
      <c r="J21" s="168">
        <f t="shared" si="1"/>
        <v>0</v>
      </c>
      <c r="K21" s="168">
        <v>16</v>
      </c>
      <c r="L21" s="168">
        <f t="shared" si="2"/>
        <v>36</v>
      </c>
      <c r="M21" s="169">
        <v>9</v>
      </c>
      <c r="N21" s="168">
        <f t="shared" si="3"/>
        <v>22</v>
      </c>
      <c r="O21" s="169">
        <v>5</v>
      </c>
      <c r="P21" s="169">
        <f t="shared" ref="P21:P52" si="22">O21*2</f>
        <v>10</v>
      </c>
      <c r="Q21" s="169"/>
      <c r="R21" s="169">
        <f t="shared" si="5"/>
        <v>0</v>
      </c>
      <c r="S21" s="170">
        <f t="shared" si="6"/>
        <v>122</v>
      </c>
      <c r="T21" s="162"/>
      <c r="U21" s="168">
        <f t="shared" si="7"/>
        <v>0</v>
      </c>
      <c r="V21" s="168"/>
      <c r="W21" s="168">
        <f t="shared" si="8"/>
        <v>0</v>
      </c>
      <c r="X21" s="168">
        <v>1</v>
      </c>
      <c r="Y21" s="168">
        <f t="shared" si="9"/>
        <v>3</v>
      </c>
      <c r="Z21" s="168"/>
      <c r="AA21" s="168">
        <f t="shared" si="10"/>
        <v>0</v>
      </c>
      <c r="AB21" s="170">
        <f t="shared" si="11"/>
        <v>3</v>
      </c>
      <c r="AC21" s="162"/>
      <c r="AD21" s="168"/>
      <c r="AE21" s="170"/>
      <c r="AF21" s="162">
        <v>1</v>
      </c>
      <c r="AG21" s="168">
        <f t="shared" si="12"/>
        <v>12</v>
      </c>
      <c r="AH21" s="168"/>
      <c r="AI21" s="168">
        <f t="shared" si="13"/>
        <v>0</v>
      </c>
      <c r="AJ21" s="168">
        <v>1</v>
      </c>
      <c r="AK21" s="168">
        <f t="shared" si="14"/>
        <v>3</v>
      </c>
      <c r="AL21" s="168"/>
      <c r="AM21" s="168">
        <f t="shared" si="15"/>
        <v>0</v>
      </c>
      <c r="AN21" s="168"/>
      <c r="AO21" s="168">
        <f t="shared" si="16"/>
        <v>0</v>
      </c>
      <c r="AP21" s="168"/>
      <c r="AQ21" s="168">
        <f t="shared" si="17"/>
        <v>0</v>
      </c>
      <c r="AR21" s="168"/>
      <c r="AS21" s="168">
        <f t="shared" si="18"/>
        <v>0</v>
      </c>
      <c r="AT21" s="168">
        <f t="shared" si="19"/>
        <v>3</v>
      </c>
      <c r="AU21" s="170">
        <f t="shared" si="20"/>
        <v>15</v>
      </c>
      <c r="AV21" s="171">
        <f t="shared" si="21"/>
        <v>140</v>
      </c>
    </row>
    <row r="22" spans="1:49" s="110" customFormat="1" ht="15.6">
      <c r="A22" s="162">
        <v>18</v>
      </c>
      <c r="B22" s="163" t="s">
        <v>304</v>
      </c>
      <c r="C22" s="164">
        <v>24030</v>
      </c>
      <c r="D22" s="165" t="s">
        <v>89</v>
      </c>
      <c r="E22" s="166" t="s">
        <v>29</v>
      </c>
      <c r="F22" s="163" t="s">
        <v>89</v>
      </c>
      <c r="G22" s="167">
        <v>9</v>
      </c>
      <c r="H22" s="168">
        <f t="shared" si="0"/>
        <v>54</v>
      </c>
      <c r="I22" s="168"/>
      <c r="J22" s="168">
        <f t="shared" si="1"/>
        <v>0</v>
      </c>
      <c r="K22" s="168">
        <v>19</v>
      </c>
      <c r="L22" s="168">
        <f t="shared" si="2"/>
        <v>42</v>
      </c>
      <c r="M22" s="169">
        <v>5</v>
      </c>
      <c r="N22" s="168">
        <f t="shared" si="3"/>
        <v>14</v>
      </c>
      <c r="O22" s="169">
        <v>5</v>
      </c>
      <c r="P22" s="169">
        <f t="shared" si="22"/>
        <v>10</v>
      </c>
      <c r="Q22" s="169"/>
      <c r="R22" s="169">
        <f t="shared" si="5"/>
        <v>0</v>
      </c>
      <c r="S22" s="170">
        <f t="shared" si="6"/>
        <v>120</v>
      </c>
      <c r="T22" s="162"/>
      <c r="U22" s="168">
        <f t="shared" si="7"/>
        <v>0</v>
      </c>
      <c r="V22" s="168"/>
      <c r="W22" s="168">
        <f t="shared" si="8"/>
        <v>0</v>
      </c>
      <c r="X22" s="168">
        <v>1</v>
      </c>
      <c r="Y22" s="168">
        <f t="shared" si="9"/>
        <v>3</v>
      </c>
      <c r="Z22" s="168"/>
      <c r="AA22" s="168">
        <f t="shared" si="10"/>
        <v>0</v>
      </c>
      <c r="AB22" s="170">
        <f t="shared" si="11"/>
        <v>3</v>
      </c>
      <c r="AC22" s="162"/>
      <c r="AD22" s="168"/>
      <c r="AE22" s="170" t="s">
        <v>124</v>
      </c>
      <c r="AF22" s="162">
        <v>1</v>
      </c>
      <c r="AG22" s="168">
        <f t="shared" si="12"/>
        <v>12</v>
      </c>
      <c r="AH22" s="168"/>
      <c r="AI22" s="168">
        <f t="shared" si="13"/>
        <v>0</v>
      </c>
      <c r="AJ22" s="168">
        <v>1</v>
      </c>
      <c r="AK22" s="168">
        <f t="shared" si="14"/>
        <v>3</v>
      </c>
      <c r="AL22" s="168"/>
      <c r="AM22" s="168">
        <f t="shared" si="15"/>
        <v>0</v>
      </c>
      <c r="AN22" s="168"/>
      <c r="AO22" s="168">
        <f t="shared" si="16"/>
        <v>0</v>
      </c>
      <c r="AP22" s="168"/>
      <c r="AQ22" s="168">
        <f t="shared" si="17"/>
        <v>0</v>
      </c>
      <c r="AR22" s="168"/>
      <c r="AS22" s="168">
        <f t="shared" si="18"/>
        <v>0</v>
      </c>
      <c r="AT22" s="168">
        <f t="shared" si="19"/>
        <v>3</v>
      </c>
      <c r="AU22" s="170">
        <f t="shared" si="20"/>
        <v>15</v>
      </c>
      <c r="AV22" s="171">
        <f t="shared" si="21"/>
        <v>138</v>
      </c>
    </row>
    <row r="23" spans="1:49" s="110" customFormat="1" ht="15.6">
      <c r="A23" s="162">
        <v>19</v>
      </c>
      <c r="B23" s="163" t="s">
        <v>435</v>
      </c>
      <c r="C23" s="164">
        <v>22648</v>
      </c>
      <c r="D23" s="165" t="s">
        <v>89</v>
      </c>
      <c r="E23" s="166" t="s">
        <v>29</v>
      </c>
      <c r="F23" s="163" t="s">
        <v>89</v>
      </c>
      <c r="G23" s="167">
        <v>9</v>
      </c>
      <c r="H23" s="168">
        <f t="shared" si="0"/>
        <v>54</v>
      </c>
      <c r="I23" s="168"/>
      <c r="J23" s="168">
        <f t="shared" si="1"/>
        <v>0</v>
      </c>
      <c r="K23" s="168">
        <v>17</v>
      </c>
      <c r="L23" s="168">
        <f t="shared" si="2"/>
        <v>38</v>
      </c>
      <c r="M23" s="169">
        <v>4</v>
      </c>
      <c r="N23" s="168">
        <f t="shared" si="3"/>
        <v>12</v>
      </c>
      <c r="O23" s="169">
        <v>5</v>
      </c>
      <c r="P23" s="169">
        <f t="shared" si="22"/>
        <v>10</v>
      </c>
      <c r="Q23" s="169"/>
      <c r="R23" s="169">
        <f t="shared" si="5"/>
        <v>0</v>
      </c>
      <c r="S23" s="170">
        <f t="shared" si="6"/>
        <v>114</v>
      </c>
      <c r="T23" s="162"/>
      <c r="U23" s="168">
        <f t="shared" si="7"/>
        <v>0</v>
      </c>
      <c r="V23" s="168"/>
      <c r="W23" s="168">
        <f t="shared" si="8"/>
        <v>0</v>
      </c>
      <c r="X23" s="168"/>
      <c r="Y23" s="168">
        <f t="shared" si="9"/>
        <v>0</v>
      </c>
      <c r="Z23" s="168"/>
      <c r="AA23" s="168">
        <f t="shared" si="10"/>
        <v>0</v>
      </c>
      <c r="AB23" s="170">
        <f t="shared" si="11"/>
        <v>0</v>
      </c>
      <c r="AC23" s="162"/>
      <c r="AD23" s="168"/>
      <c r="AE23" s="170" t="s">
        <v>124</v>
      </c>
      <c r="AF23" s="162">
        <v>1</v>
      </c>
      <c r="AG23" s="168">
        <f t="shared" si="12"/>
        <v>12</v>
      </c>
      <c r="AH23" s="168"/>
      <c r="AI23" s="168">
        <f t="shared" si="13"/>
        <v>0</v>
      </c>
      <c r="AJ23" s="168"/>
      <c r="AK23" s="168">
        <f t="shared" si="14"/>
        <v>0</v>
      </c>
      <c r="AL23" s="168"/>
      <c r="AM23" s="168">
        <f t="shared" si="15"/>
        <v>0</v>
      </c>
      <c r="AN23" s="168">
        <v>1</v>
      </c>
      <c r="AO23" s="168">
        <f t="shared" si="16"/>
        <v>5</v>
      </c>
      <c r="AP23" s="168">
        <v>1</v>
      </c>
      <c r="AQ23" s="168">
        <f t="shared" si="17"/>
        <v>5</v>
      </c>
      <c r="AR23" s="168">
        <v>1</v>
      </c>
      <c r="AS23" s="168">
        <f t="shared" si="18"/>
        <v>1</v>
      </c>
      <c r="AT23" s="168">
        <f t="shared" si="19"/>
        <v>10</v>
      </c>
      <c r="AU23" s="170">
        <f t="shared" si="20"/>
        <v>22</v>
      </c>
      <c r="AV23" s="171">
        <f t="shared" si="21"/>
        <v>136</v>
      </c>
    </row>
    <row r="24" spans="1:49" s="110" customFormat="1" ht="15.6">
      <c r="A24" s="162">
        <v>20</v>
      </c>
      <c r="B24" s="163" t="s">
        <v>240</v>
      </c>
      <c r="C24" s="164">
        <v>22043</v>
      </c>
      <c r="D24" s="165" t="s">
        <v>89</v>
      </c>
      <c r="E24" s="166" t="s">
        <v>29</v>
      </c>
      <c r="F24" s="163" t="s">
        <v>89</v>
      </c>
      <c r="G24" s="167">
        <v>10</v>
      </c>
      <c r="H24" s="168">
        <f t="shared" si="0"/>
        <v>60</v>
      </c>
      <c r="I24" s="168"/>
      <c r="J24" s="168">
        <f t="shared" si="1"/>
        <v>0</v>
      </c>
      <c r="K24" s="168">
        <v>19</v>
      </c>
      <c r="L24" s="168">
        <f t="shared" si="2"/>
        <v>42</v>
      </c>
      <c r="M24" s="169"/>
      <c r="N24" s="168">
        <f t="shared" si="3"/>
        <v>0</v>
      </c>
      <c r="O24" s="169">
        <v>5</v>
      </c>
      <c r="P24" s="169">
        <f t="shared" si="22"/>
        <v>10</v>
      </c>
      <c r="Q24" s="169"/>
      <c r="R24" s="169">
        <f t="shared" si="5"/>
        <v>0</v>
      </c>
      <c r="S24" s="170">
        <f t="shared" si="6"/>
        <v>112</v>
      </c>
      <c r="T24" s="162"/>
      <c r="U24" s="168">
        <f t="shared" si="7"/>
        <v>0</v>
      </c>
      <c r="V24" s="168"/>
      <c r="W24" s="168">
        <f t="shared" si="8"/>
        <v>0</v>
      </c>
      <c r="X24" s="168">
        <v>2</v>
      </c>
      <c r="Y24" s="168">
        <f t="shared" si="9"/>
        <v>6</v>
      </c>
      <c r="Z24" s="168"/>
      <c r="AA24" s="168">
        <f t="shared" si="10"/>
        <v>0</v>
      </c>
      <c r="AB24" s="170">
        <f t="shared" si="11"/>
        <v>6</v>
      </c>
      <c r="AC24" s="162"/>
      <c r="AD24" s="168"/>
      <c r="AE24" s="170"/>
      <c r="AF24" s="162">
        <v>1</v>
      </c>
      <c r="AG24" s="168">
        <f t="shared" si="12"/>
        <v>12</v>
      </c>
      <c r="AH24" s="168"/>
      <c r="AI24" s="168">
        <f t="shared" si="13"/>
        <v>0</v>
      </c>
      <c r="AJ24" s="168"/>
      <c r="AK24" s="168">
        <f t="shared" si="14"/>
        <v>0</v>
      </c>
      <c r="AL24" s="168"/>
      <c r="AM24" s="168">
        <f t="shared" si="15"/>
        <v>0</v>
      </c>
      <c r="AN24" s="168">
        <v>1</v>
      </c>
      <c r="AO24" s="168">
        <f t="shared" si="16"/>
        <v>5</v>
      </c>
      <c r="AP24" s="168"/>
      <c r="AQ24" s="168">
        <f t="shared" si="17"/>
        <v>0</v>
      </c>
      <c r="AR24" s="168"/>
      <c r="AS24" s="168">
        <f t="shared" si="18"/>
        <v>0</v>
      </c>
      <c r="AT24" s="168">
        <f t="shared" si="19"/>
        <v>5</v>
      </c>
      <c r="AU24" s="170">
        <f t="shared" si="20"/>
        <v>17</v>
      </c>
      <c r="AV24" s="171">
        <f t="shared" si="21"/>
        <v>135</v>
      </c>
    </row>
    <row r="25" spans="1:49" s="110" customFormat="1" ht="15.6">
      <c r="A25" s="162">
        <v>21</v>
      </c>
      <c r="B25" s="163" t="s">
        <v>196</v>
      </c>
      <c r="C25" s="164">
        <v>23273</v>
      </c>
      <c r="D25" s="165" t="s">
        <v>89</v>
      </c>
      <c r="E25" s="166" t="s">
        <v>29</v>
      </c>
      <c r="F25" s="163" t="s">
        <v>89</v>
      </c>
      <c r="G25" s="167">
        <v>9</v>
      </c>
      <c r="H25" s="168">
        <f t="shared" si="0"/>
        <v>54</v>
      </c>
      <c r="I25" s="168"/>
      <c r="J25" s="168">
        <f t="shared" si="1"/>
        <v>0</v>
      </c>
      <c r="K25" s="168">
        <v>11</v>
      </c>
      <c r="L25" s="168">
        <f t="shared" si="2"/>
        <v>26</v>
      </c>
      <c r="M25" s="169">
        <v>9</v>
      </c>
      <c r="N25" s="168">
        <f t="shared" si="3"/>
        <v>22</v>
      </c>
      <c r="O25" s="169">
        <v>5</v>
      </c>
      <c r="P25" s="169">
        <f t="shared" si="22"/>
        <v>10</v>
      </c>
      <c r="Q25" s="169"/>
      <c r="R25" s="169">
        <f t="shared" si="5"/>
        <v>0</v>
      </c>
      <c r="S25" s="170">
        <f t="shared" si="6"/>
        <v>112</v>
      </c>
      <c r="T25" s="162"/>
      <c r="U25" s="168">
        <f t="shared" si="7"/>
        <v>0</v>
      </c>
      <c r="V25" s="168"/>
      <c r="W25" s="168">
        <f t="shared" si="8"/>
        <v>0</v>
      </c>
      <c r="X25" s="168">
        <v>2</v>
      </c>
      <c r="Y25" s="168">
        <f t="shared" si="9"/>
        <v>6</v>
      </c>
      <c r="Z25" s="168"/>
      <c r="AA25" s="168">
        <f t="shared" si="10"/>
        <v>0</v>
      </c>
      <c r="AB25" s="170">
        <f t="shared" si="11"/>
        <v>6</v>
      </c>
      <c r="AC25" s="162"/>
      <c r="AD25" s="168"/>
      <c r="AE25" s="170" t="s">
        <v>124</v>
      </c>
      <c r="AF25" s="162">
        <v>1</v>
      </c>
      <c r="AG25" s="168">
        <f t="shared" si="12"/>
        <v>12</v>
      </c>
      <c r="AH25" s="168"/>
      <c r="AI25" s="168">
        <f t="shared" si="13"/>
        <v>0</v>
      </c>
      <c r="AJ25" s="168">
        <v>1</v>
      </c>
      <c r="AK25" s="168">
        <f t="shared" si="14"/>
        <v>3</v>
      </c>
      <c r="AL25" s="168"/>
      <c r="AM25" s="168">
        <f t="shared" si="15"/>
        <v>0</v>
      </c>
      <c r="AN25" s="168"/>
      <c r="AO25" s="168">
        <f t="shared" si="16"/>
        <v>0</v>
      </c>
      <c r="AP25" s="168"/>
      <c r="AQ25" s="168">
        <f t="shared" si="17"/>
        <v>0</v>
      </c>
      <c r="AR25" s="168"/>
      <c r="AS25" s="168">
        <f t="shared" si="18"/>
        <v>0</v>
      </c>
      <c r="AT25" s="168">
        <f t="shared" si="19"/>
        <v>3</v>
      </c>
      <c r="AU25" s="170">
        <f t="shared" si="20"/>
        <v>15</v>
      </c>
      <c r="AV25" s="171">
        <f t="shared" si="21"/>
        <v>133</v>
      </c>
    </row>
    <row r="26" spans="1:49" s="110" customFormat="1" ht="15.6">
      <c r="A26" s="162">
        <v>22</v>
      </c>
      <c r="B26" s="163" t="s">
        <v>433</v>
      </c>
      <c r="C26" s="164">
        <v>19907</v>
      </c>
      <c r="D26" s="165" t="s">
        <v>89</v>
      </c>
      <c r="E26" s="166" t="s">
        <v>29</v>
      </c>
      <c r="F26" s="163" t="s">
        <v>89</v>
      </c>
      <c r="G26" s="167">
        <v>7</v>
      </c>
      <c r="H26" s="168">
        <f t="shared" si="0"/>
        <v>42</v>
      </c>
      <c r="I26" s="168">
        <v>1</v>
      </c>
      <c r="J26" s="168">
        <f t="shared" si="1"/>
        <v>6</v>
      </c>
      <c r="K26" s="168">
        <v>16</v>
      </c>
      <c r="L26" s="168">
        <f t="shared" si="2"/>
        <v>36</v>
      </c>
      <c r="M26" s="169">
        <v>8</v>
      </c>
      <c r="N26" s="168">
        <f t="shared" si="3"/>
        <v>20</v>
      </c>
      <c r="O26" s="169">
        <v>5</v>
      </c>
      <c r="P26" s="169">
        <f t="shared" si="22"/>
        <v>10</v>
      </c>
      <c r="Q26" s="169"/>
      <c r="R26" s="169">
        <f t="shared" si="5"/>
        <v>0</v>
      </c>
      <c r="S26" s="170">
        <f t="shared" si="6"/>
        <v>114</v>
      </c>
      <c r="T26" s="162"/>
      <c r="U26" s="168">
        <f t="shared" si="7"/>
        <v>0</v>
      </c>
      <c r="V26" s="168"/>
      <c r="W26" s="168">
        <f t="shared" si="8"/>
        <v>0</v>
      </c>
      <c r="X26" s="168">
        <v>1</v>
      </c>
      <c r="Y26" s="168">
        <f t="shared" si="9"/>
        <v>3</v>
      </c>
      <c r="Z26" s="168"/>
      <c r="AA26" s="168">
        <f t="shared" si="10"/>
        <v>0</v>
      </c>
      <c r="AB26" s="170">
        <f t="shared" si="11"/>
        <v>3</v>
      </c>
      <c r="AC26" s="162" t="s">
        <v>124</v>
      </c>
      <c r="AD26" s="168"/>
      <c r="AE26" s="170"/>
      <c r="AF26" s="162">
        <v>1</v>
      </c>
      <c r="AG26" s="168">
        <f t="shared" si="12"/>
        <v>12</v>
      </c>
      <c r="AH26" s="168"/>
      <c r="AI26" s="168">
        <f t="shared" si="13"/>
        <v>0</v>
      </c>
      <c r="AJ26" s="168">
        <v>1</v>
      </c>
      <c r="AK26" s="168">
        <f t="shared" si="14"/>
        <v>3</v>
      </c>
      <c r="AL26" s="168"/>
      <c r="AM26" s="168">
        <f t="shared" si="15"/>
        <v>0</v>
      </c>
      <c r="AN26" s="168"/>
      <c r="AO26" s="168">
        <f t="shared" si="16"/>
        <v>0</v>
      </c>
      <c r="AP26" s="168"/>
      <c r="AQ26" s="168">
        <f t="shared" si="17"/>
        <v>0</v>
      </c>
      <c r="AR26" s="168"/>
      <c r="AS26" s="168">
        <f t="shared" si="18"/>
        <v>0</v>
      </c>
      <c r="AT26" s="168">
        <f t="shared" si="19"/>
        <v>3</v>
      </c>
      <c r="AU26" s="170">
        <f t="shared" si="20"/>
        <v>15</v>
      </c>
      <c r="AV26" s="171">
        <f t="shared" si="21"/>
        <v>132</v>
      </c>
    </row>
    <row r="27" spans="1:49" s="110" customFormat="1" ht="15.6">
      <c r="A27" s="162">
        <v>23</v>
      </c>
      <c r="B27" s="163" t="s">
        <v>229</v>
      </c>
      <c r="C27" s="164">
        <v>23907</v>
      </c>
      <c r="D27" s="165" t="s">
        <v>89</v>
      </c>
      <c r="E27" s="166" t="s">
        <v>29</v>
      </c>
      <c r="F27" s="163" t="s">
        <v>89</v>
      </c>
      <c r="G27" s="167">
        <v>9</v>
      </c>
      <c r="H27" s="168">
        <f t="shared" si="0"/>
        <v>54</v>
      </c>
      <c r="I27" s="168"/>
      <c r="J27" s="168">
        <f t="shared" si="1"/>
        <v>0</v>
      </c>
      <c r="K27" s="168">
        <v>16</v>
      </c>
      <c r="L27" s="168">
        <f t="shared" si="2"/>
        <v>36</v>
      </c>
      <c r="M27" s="169">
        <v>2</v>
      </c>
      <c r="N27" s="168">
        <f t="shared" si="3"/>
        <v>6</v>
      </c>
      <c r="O27" s="169">
        <v>5</v>
      </c>
      <c r="P27" s="169">
        <f t="shared" si="22"/>
        <v>10</v>
      </c>
      <c r="Q27" s="169"/>
      <c r="R27" s="169">
        <f t="shared" si="5"/>
        <v>0</v>
      </c>
      <c r="S27" s="170">
        <f t="shared" si="6"/>
        <v>106</v>
      </c>
      <c r="T27" s="162"/>
      <c r="U27" s="168">
        <f t="shared" si="7"/>
        <v>0</v>
      </c>
      <c r="V27" s="168"/>
      <c r="W27" s="168">
        <f t="shared" si="8"/>
        <v>0</v>
      </c>
      <c r="X27" s="168">
        <v>2</v>
      </c>
      <c r="Y27" s="168">
        <f t="shared" si="9"/>
        <v>6</v>
      </c>
      <c r="Z27" s="168"/>
      <c r="AA27" s="168">
        <f t="shared" si="10"/>
        <v>0</v>
      </c>
      <c r="AB27" s="170">
        <f t="shared" si="11"/>
        <v>6</v>
      </c>
      <c r="AC27" s="162"/>
      <c r="AD27" s="168"/>
      <c r="AE27" s="170"/>
      <c r="AF27" s="162">
        <v>1</v>
      </c>
      <c r="AG27" s="168">
        <f t="shared" si="12"/>
        <v>12</v>
      </c>
      <c r="AH27" s="168"/>
      <c r="AI27" s="168">
        <f t="shared" si="13"/>
        <v>0</v>
      </c>
      <c r="AJ27" s="168">
        <v>1</v>
      </c>
      <c r="AK27" s="168">
        <f t="shared" si="14"/>
        <v>3</v>
      </c>
      <c r="AL27" s="168"/>
      <c r="AM27" s="168">
        <f t="shared" si="15"/>
        <v>0</v>
      </c>
      <c r="AN27" s="168">
        <v>1</v>
      </c>
      <c r="AO27" s="168">
        <f t="shared" si="16"/>
        <v>5</v>
      </c>
      <c r="AP27" s="168"/>
      <c r="AQ27" s="168">
        <f t="shared" si="17"/>
        <v>0</v>
      </c>
      <c r="AR27" s="168"/>
      <c r="AS27" s="168">
        <f t="shared" si="18"/>
        <v>0</v>
      </c>
      <c r="AT27" s="168">
        <f t="shared" si="19"/>
        <v>8</v>
      </c>
      <c r="AU27" s="170">
        <f t="shared" si="20"/>
        <v>20</v>
      </c>
      <c r="AV27" s="171">
        <f t="shared" si="21"/>
        <v>132</v>
      </c>
    </row>
    <row r="28" spans="1:49" s="110" customFormat="1" ht="15.6">
      <c r="A28" s="162">
        <v>24</v>
      </c>
      <c r="B28" s="163" t="s">
        <v>194</v>
      </c>
      <c r="C28" s="164">
        <v>23625</v>
      </c>
      <c r="D28" s="165" t="s">
        <v>89</v>
      </c>
      <c r="E28" s="166" t="s">
        <v>29</v>
      </c>
      <c r="F28" s="163" t="s">
        <v>89</v>
      </c>
      <c r="G28" s="167">
        <v>9</v>
      </c>
      <c r="H28" s="168">
        <f t="shared" si="0"/>
        <v>54</v>
      </c>
      <c r="I28" s="168"/>
      <c r="J28" s="168">
        <f t="shared" si="1"/>
        <v>0</v>
      </c>
      <c r="K28" s="168">
        <v>17</v>
      </c>
      <c r="L28" s="168">
        <f t="shared" si="2"/>
        <v>38</v>
      </c>
      <c r="M28" s="169">
        <v>2</v>
      </c>
      <c r="N28" s="168">
        <f t="shared" si="3"/>
        <v>6</v>
      </c>
      <c r="O28" s="169">
        <v>5</v>
      </c>
      <c r="P28" s="169">
        <f t="shared" si="22"/>
        <v>10</v>
      </c>
      <c r="Q28" s="169"/>
      <c r="R28" s="169">
        <f t="shared" si="5"/>
        <v>0</v>
      </c>
      <c r="S28" s="170">
        <f t="shared" si="6"/>
        <v>108</v>
      </c>
      <c r="T28" s="162"/>
      <c r="U28" s="168">
        <f t="shared" si="7"/>
        <v>0</v>
      </c>
      <c r="V28" s="168"/>
      <c r="W28" s="168">
        <f t="shared" si="8"/>
        <v>0</v>
      </c>
      <c r="X28" s="168"/>
      <c r="Y28" s="168">
        <f t="shared" si="9"/>
        <v>0</v>
      </c>
      <c r="Z28" s="168"/>
      <c r="AA28" s="168">
        <f t="shared" si="10"/>
        <v>0</v>
      </c>
      <c r="AB28" s="170">
        <f t="shared" si="11"/>
        <v>0</v>
      </c>
      <c r="AC28" s="162"/>
      <c r="AD28" s="168"/>
      <c r="AE28" s="170"/>
      <c r="AF28" s="162">
        <v>1</v>
      </c>
      <c r="AG28" s="168">
        <f t="shared" si="12"/>
        <v>12</v>
      </c>
      <c r="AH28" s="168"/>
      <c r="AI28" s="168">
        <f t="shared" si="13"/>
        <v>0</v>
      </c>
      <c r="AJ28" s="168">
        <v>1</v>
      </c>
      <c r="AK28" s="168">
        <f t="shared" si="14"/>
        <v>3</v>
      </c>
      <c r="AL28" s="168">
        <v>3</v>
      </c>
      <c r="AM28" s="168">
        <f t="shared" si="15"/>
        <v>3</v>
      </c>
      <c r="AN28" s="168">
        <v>1</v>
      </c>
      <c r="AO28" s="168">
        <f t="shared" si="16"/>
        <v>5</v>
      </c>
      <c r="AP28" s="168"/>
      <c r="AQ28" s="168">
        <f t="shared" si="17"/>
        <v>0</v>
      </c>
      <c r="AR28" s="168"/>
      <c r="AS28" s="168">
        <f t="shared" si="18"/>
        <v>0</v>
      </c>
      <c r="AT28" s="168">
        <f t="shared" si="19"/>
        <v>10</v>
      </c>
      <c r="AU28" s="170">
        <f t="shared" si="20"/>
        <v>22</v>
      </c>
      <c r="AV28" s="171">
        <f t="shared" si="21"/>
        <v>130</v>
      </c>
    </row>
    <row r="29" spans="1:49" s="110" customFormat="1" ht="15.6">
      <c r="A29" s="162">
        <v>25</v>
      </c>
      <c r="B29" s="163" t="s">
        <v>199</v>
      </c>
      <c r="C29" s="164">
        <v>19225</v>
      </c>
      <c r="D29" s="165" t="s">
        <v>89</v>
      </c>
      <c r="E29" s="166" t="s">
        <v>29</v>
      </c>
      <c r="F29" s="163" t="s">
        <v>89</v>
      </c>
      <c r="G29" s="167">
        <v>9</v>
      </c>
      <c r="H29" s="168">
        <f t="shared" si="0"/>
        <v>54</v>
      </c>
      <c r="I29" s="168"/>
      <c r="J29" s="168">
        <f t="shared" si="1"/>
        <v>0</v>
      </c>
      <c r="K29" s="168">
        <v>19</v>
      </c>
      <c r="L29" s="168">
        <f t="shared" si="2"/>
        <v>42</v>
      </c>
      <c r="M29" s="169">
        <v>2</v>
      </c>
      <c r="N29" s="168">
        <f t="shared" si="3"/>
        <v>6</v>
      </c>
      <c r="O29" s="169">
        <v>5</v>
      </c>
      <c r="P29" s="169">
        <f t="shared" si="22"/>
        <v>10</v>
      </c>
      <c r="Q29" s="169"/>
      <c r="R29" s="169">
        <f t="shared" si="5"/>
        <v>0</v>
      </c>
      <c r="S29" s="170">
        <f t="shared" si="6"/>
        <v>112</v>
      </c>
      <c r="T29" s="162"/>
      <c r="U29" s="168">
        <f t="shared" si="7"/>
        <v>0</v>
      </c>
      <c r="V29" s="168"/>
      <c r="W29" s="168">
        <f t="shared" si="8"/>
        <v>0</v>
      </c>
      <c r="X29" s="168"/>
      <c r="Y29" s="168">
        <f t="shared" si="9"/>
        <v>0</v>
      </c>
      <c r="Z29" s="168"/>
      <c r="AA29" s="168">
        <f t="shared" si="10"/>
        <v>0</v>
      </c>
      <c r="AB29" s="170">
        <f t="shared" si="11"/>
        <v>0</v>
      </c>
      <c r="AC29" s="162"/>
      <c r="AD29" s="168"/>
      <c r="AE29" s="170"/>
      <c r="AF29" s="162">
        <v>1</v>
      </c>
      <c r="AG29" s="168">
        <f t="shared" si="12"/>
        <v>12</v>
      </c>
      <c r="AH29" s="168"/>
      <c r="AI29" s="168">
        <f t="shared" si="13"/>
        <v>0</v>
      </c>
      <c r="AJ29" s="168">
        <v>1</v>
      </c>
      <c r="AK29" s="168">
        <f t="shared" si="14"/>
        <v>3</v>
      </c>
      <c r="AL29" s="168">
        <v>1</v>
      </c>
      <c r="AM29" s="168">
        <f t="shared" si="15"/>
        <v>1</v>
      </c>
      <c r="AN29" s="168"/>
      <c r="AO29" s="168">
        <f t="shared" si="16"/>
        <v>0</v>
      </c>
      <c r="AP29" s="168"/>
      <c r="AQ29" s="168">
        <f t="shared" si="17"/>
        <v>0</v>
      </c>
      <c r="AR29" s="168">
        <v>1</v>
      </c>
      <c r="AS29" s="168">
        <f t="shared" si="18"/>
        <v>1</v>
      </c>
      <c r="AT29" s="168">
        <f t="shared" si="19"/>
        <v>5</v>
      </c>
      <c r="AU29" s="170">
        <f t="shared" si="20"/>
        <v>17</v>
      </c>
      <c r="AV29" s="171">
        <f t="shared" si="21"/>
        <v>129</v>
      </c>
    </row>
    <row r="30" spans="1:49" s="110" customFormat="1" ht="15.6">
      <c r="A30" s="162">
        <v>26</v>
      </c>
      <c r="B30" s="163" t="s">
        <v>198</v>
      </c>
      <c r="C30" s="164">
        <v>23416</v>
      </c>
      <c r="D30" s="165" t="s">
        <v>89</v>
      </c>
      <c r="E30" s="166" t="s">
        <v>29</v>
      </c>
      <c r="F30" s="163" t="s">
        <v>89</v>
      </c>
      <c r="G30" s="167">
        <v>9</v>
      </c>
      <c r="H30" s="168">
        <f t="shared" si="0"/>
        <v>54</v>
      </c>
      <c r="I30" s="168"/>
      <c r="J30" s="168">
        <f t="shared" si="1"/>
        <v>0</v>
      </c>
      <c r="K30" s="168">
        <v>17</v>
      </c>
      <c r="L30" s="168">
        <f t="shared" si="2"/>
        <v>38</v>
      </c>
      <c r="M30" s="169">
        <v>1</v>
      </c>
      <c r="N30" s="168">
        <f t="shared" si="3"/>
        <v>3</v>
      </c>
      <c r="O30" s="169">
        <v>5</v>
      </c>
      <c r="P30" s="169">
        <f t="shared" si="22"/>
        <v>10</v>
      </c>
      <c r="Q30" s="169"/>
      <c r="R30" s="169">
        <f t="shared" si="5"/>
        <v>0</v>
      </c>
      <c r="S30" s="170">
        <f t="shared" si="6"/>
        <v>105</v>
      </c>
      <c r="T30" s="162"/>
      <c r="U30" s="168">
        <f t="shared" si="7"/>
        <v>0</v>
      </c>
      <c r="V30" s="168"/>
      <c r="W30" s="168">
        <f t="shared" si="8"/>
        <v>0</v>
      </c>
      <c r="X30" s="168">
        <v>1</v>
      </c>
      <c r="Y30" s="168">
        <f t="shared" si="9"/>
        <v>3</v>
      </c>
      <c r="Z30" s="168"/>
      <c r="AA30" s="168">
        <f t="shared" si="10"/>
        <v>0</v>
      </c>
      <c r="AB30" s="170">
        <f t="shared" si="11"/>
        <v>3</v>
      </c>
      <c r="AC30" s="162"/>
      <c r="AD30" s="168"/>
      <c r="AE30" s="170"/>
      <c r="AF30" s="162">
        <v>1</v>
      </c>
      <c r="AG30" s="168">
        <f t="shared" si="12"/>
        <v>12</v>
      </c>
      <c r="AH30" s="168"/>
      <c r="AI30" s="168">
        <f t="shared" si="13"/>
        <v>0</v>
      </c>
      <c r="AJ30" s="168">
        <v>1</v>
      </c>
      <c r="AK30" s="168">
        <f t="shared" si="14"/>
        <v>3</v>
      </c>
      <c r="AL30" s="168"/>
      <c r="AM30" s="168">
        <f t="shared" si="15"/>
        <v>0</v>
      </c>
      <c r="AN30" s="168">
        <v>1</v>
      </c>
      <c r="AO30" s="168">
        <f t="shared" si="16"/>
        <v>5</v>
      </c>
      <c r="AP30" s="168"/>
      <c r="AQ30" s="168">
        <f t="shared" si="17"/>
        <v>0</v>
      </c>
      <c r="AR30" s="168">
        <v>1</v>
      </c>
      <c r="AS30" s="168">
        <f t="shared" si="18"/>
        <v>1</v>
      </c>
      <c r="AT30" s="168">
        <f t="shared" si="19"/>
        <v>9</v>
      </c>
      <c r="AU30" s="170">
        <f t="shared" si="20"/>
        <v>21</v>
      </c>
      <c r="AV30" s="171">
        <f t="shared" si="21"/>
        <v>129</v>
      </c>
    </row>
    <row r="31" spans="1:49" s="110" customFormat="1" ht="15.6">
      <c r="A31" s="162">
        <v>27</v>
      </c>
      <c r="B31" s="163" t="s">
        <v>197</v>
      </c>
      <c r="C31" s="164">
        <v>23743</v>
      </c>
      <c r="D31" s="165" t="s">
        <v>89</v>
      </c>
      <c r="E31" s="166" t="s">
        <v>29</v>
      </c>
      <c r="F31" s="163" t="s">
        <v>89</v>
      </c>
      <c r="G31" s="167">
        <v>7</v>
      </c>
      <c r="H31" s="168">
        <f t="shared" si="0"/>
        <v>42</v>
      </c>
      <c r="I31" s="168"/>
      <c r="J31" s="168">
        <f t="shared" si="1"/>
        <v>0</v>
      </c>
      <c r="K31" s="168">
        <v>19</v>
      </c>
      <c r="L31" s="168">
        <f t="shared" si="2"/>
        <v>42</v>
      </c>
      <c r="M31" s="169">
        <v>5</v>
      </c>
      <c r="N31" s="168">
        <f t="shared" si="3"/>
        <v>14</v>
      </c>
      <c r="O31" s="169">
        <v>5</v>
      </c>
      <c r="P31" s="169">
        <f t="shared" si="22"/>
        <v>10</v>
      </c>
      <c r="Q31" s="169"/>
      <c r="R31" s="169">
        <f t="shared" si="5"/>
        <v>0</v>
      </c>
      <c r="S31" s="170">
        <f t="shared" si="6"/>
        <v>108</v>
      </c>
      <c r="T31" s="162"/>
      <c r="U31" s="168">
        <f t="shared" si="7"/>
        <v>0</v>
      </c>
      <c r="V31" s="168"/>
      <c r="W31" s="168">
        <f t="shared" si="8"/>
        <v>0</v>
      </c>
      <c r="X31" s="168">
        <v>2</v>
      </c>
      <c r="Y31" s="168">
        <f t="shared" si="9"/>
        <v>6</v>
      </c>
      <c r="Z31" s="168"/>
      <c r="AA31" s="168">
        <f t="shared" si="10"/>
        <v>0</v>
      </c>
      <c r="AB31" s="170">
        <f t="shared" si="11"/>
        <v>6</v>
      </c>
      <c r="AC31" s="162"/>
      <c r="AD31" s="168"/>
      <c r="AE31" s="170"/>
      <c r="AF31" s="162">
        <v>1</v>
      </c>
      <c r="AG31" s="168">
        <f t="shared" si="12"/>
        <v>12</v>
      </c>
      <c r="AH31" s="168"/>
      <c r="AI31" s="168">
        <f t="shared" si="13"/>
        <v>0</v>
      </c>
      <c r="AJ31" s="168">
        <v>1</v>
      </c>
      <c r="AK31" s="168">
        <f t="shared" si="14"/>
        <v>3</v>
      </c>
      <c r="AL31" s="168"/>
      <c r="AM31" s="168">
        <f t="shared" si="15"/>
        <v>0</v>
      </c>
      <c r="AN31" s="168"/>
      <c r="AO31" s="168">
        <f t="shared" si="16"/>
        <v>0</v>
      </c>
      <c r="AP31" s="168"/>
      <c r="AQ31" s="168">
        <f t="shared" si="17"/>
        <v>0</v>
      </c>
      <c r="AR31" s="168"/>
      <c r="AS31" s="168">
        <f t="shared" si="18"/>
        <v>0</v>
      </c>
      <c r="AT31" s="168">
        <f t="shared" si="19"/>
        <v>3</v>
      </c>
      <c r="AU31" s="170">
        <f t="shared" si="20"/>
        <v>15</v>
      </c>
      <c r="AV31" s="171">
        <f t="shared" si="21"/>
        <v>129</v>
      </c>
    </row>
    <row r="32" spans="1:49" s="110" customFormat="1" ht="15.6">
      <c r="A32" s="162">
        <v>28</v>
      </c>
      <c r="B32" s="163" t="s">
        <v>431</v>
      </c>
      <c r="C32" s="164">
        <v>20258</v>
      </c>
      <c r="D32" s="165" t="s">
        <v>89</v>
      </c>
      <c r="E32" s="166" t="s">
        <v>29</v>
      </c>
      <c r="F32" s="163" t="s">
        <v>89</v>
      </c>
      <c r="G32" s="167">
        <v>7</v>
      </c>
      <c r="H32" s="168">
        <f t="shared" si="0"/>
        <v>42</v>
      </c>
      <c r="I32" s="168"/>
      <c r="J32" s="168">
        <f t="shared" si="1"/>
        <v>0</v>
      </c>
      <c r="K32" s="168">
        <v>21</v>
      </c>
      <c r="L32" s="168">
        <f t="shared" si="2"/>
        <v>46</v>
      </c>
      <c r="M32" s="169">
        <v>5</v>
      </c>
      <c r="N32" s="168">
        <f t="shared" si="3"/>
        <v>14</v>
      </c>
      <c r="O32" s="169">
        <v>5</v>
      </c>
      <c r="P32" s="169">
        <f t="shared" si="22"/>
        <v>10</v>
      </c>
      <c r="Q32" s="169"/>
      <c r="R32" s="169">
        <f t="shared" si="5"/>
        <v>0</v>
      </c>
      <c r="S32" s="170">
        <f t="shared" si="6"/>
        <v>112</v>
      </c>
      <c r="T32" s="162"/>
      <c r="U32" s="168">
        <f t="shared" si="7"/>
        <v>0</v>
      </c>
      <c r="V32" s="168"/>
      <c r="W32" s="168">
        <f t="shared" si="8"/>
        <v>0</v>
      </c>
      <c r="X32" s="168"/>
      <c r="Y32" s="168">
        <f t="shared" si="9"/>
        <v>0</v>
      </c>
      <c r="Z32" s="168"/>
      <c r="AA32" s="168">
        <f t="shared" si="10"/>
        <v>0</v>
      </c>
      <c r="AB32" s="170">
        <f t="shared" si="11"/>
        <v>0</v>
      </c>
      <c r="AC32" s="162"/>
      <c r="AD32" s="168"/>
      <c r="AE32" s="170"/>
      <c r="AF32" s="162">
        <v>1</v>
      </c>
      <c r="AG32" s="168">
        <f t="shared" si="12"/>
        <v>12</v>
      </c>
      <c r="AH32" s="168"/>
      <c r="AI32" s="168">
        <f t="shared" si="13"/>
        <v>0</v>
      </c>
      <c r="AJ32" s="168">
        <v>1</v>
      </c>
      <c r="AK32" s="168">
        <f t="shared" si="14"/>
        <v>3</v>
      </c>
      <c r="AL32" s="168"/>
      <c r="AM32" s="168">
        <f t="shared" si="15"/>
        <v>0</v>
      </c>
      <c r="AN32" s="168"/>
      <c r="AO32" s="168">
        <f t="shared" si="16"/>
        <v>0</v>
      </c>
      <c r="AP32" s="168"/>
      <c r="AQ32" s="168">
        <f t="shared" si="17"/>
        <v>0</v>
      </c>
      <c r="AR32" s="168"/>
      <c r="AS32" s="168">
        <f t="shared" si="18"/>
        <v>0</v>
      </c>
      <c r="AT32" s="168">
        <f t="shared" si="19"/>
        <v>3</v>
      </c>
      <c r="AU32" s="170">
        <f t="shared" si="20"/>
        <v>15</v>
      </c>
      <c r="AV32" s="171">
        <f t="shared" si="21"/>
        <v>127</v>
      </c>
      <c r="AW32" s="129"/>
    </row>
    <row r="33" spans="1:48" s="110" customFormat="1" ht="15.6">
      <c r="A33" s="162">
        <v>29</v>
      </c>
      <c r="B33" s="163" t="s">
        <v>201</v>
      </c>
      <c r="C33" s="164">
        <v>22080</v>
      </c>
      <c r="D33" s="165" t="s">
        <v>67</v>
      </c>
      <c r="E33" s="166" t="s">
        <v>29</v>
      </c>
      <c r="F33" s="163" t="s">
        <v>89</v>
      </c>
      <c r="G33" s="167">
        <v>9</v>
      </c>
      <c r="H33" s="168">
        <f t="shared" si="0"/>
        <v>54</v>
      </c>
      <c r="I33" s="168">
        <v>2</v>
      </c>
      <c r="J33" s="168">
        <f t="shared" si="1"/>
        <v>12</v>
      </c>
      <c r="K33" s="168">
        <v>12</v>
      </c>
      <c r="L33" s="168">
        <f t="shared" si="2"/>
        <v>28</v>
      </c>
      <c r="M33" s="169"/>
      <c r="N33" s="168">
        <f t="shared" si="3"/>
        <v>0</v>
      </c>
      <c r="O33" s="169">
        <v>5</v>
      </c>
      <c r="P33" s="169">
        <f t="shared" si="22"/>
        <v>10</v>
      </c>
      <c r="Q33" s="169"/>
      <c r="R33" s="169">
        <f t="shared" si="5"/>
        <v>0</v>
      </c>
      <c r="S33" s="170">
        <f t="shared" si="6"/>
        <v>104</v>
      </c>
      <c r="T33" s="162"/>
      <c r="U33" s="168">
        <f t="shared" si="7"/>
        <v>0</v>
      </c>
      <c r="V33" s="168"/>
      <c r="W33" s="168">
        <f t="shared" si="8"/>
        <v>0</v>
      </c>
      <c r="X33" s="168">
        <v>1</v>
      </c>
      <c r="Y33" s="168">
        <f t="shared" si="9"/>
        <v>3</v>
      </c>
      <c r="Z33" s="168"/>
      <c r="AA33" s="168">
        <f t="shared" si="10"/>
        <v>0</v>
      </c>
      <c r="AB33" s="170">
        <f t="shared" si="11"/>
        <v>3</v>
      </c>
      <c r="AC33" s="162"/>
      <c r="AD33" s="168"/>
      <c r="AE33" s="170"/>
      <c r="AF33" s="162">
        <v>1</v>
      </c>
      <c r="AG33" s="168">
        <f t="shared" si="12"/>
        <v>12</v>
      </c>
      <c r="AH33" s="168"/>
      <c r="AI33" s="168">
        <f t="shared" si="13"/>
        <v>0</v>
      </c>
      <c r="AJ33" s="168">
        <v>1</v>
      </c>
      <c r="AK33" s="168">
        <f t="shared" si="14"/>
        <v>3</v>
      </c>
      <c r="AL33" s="168"/>
      <c r="AM33" s="168">
        <f t="shared" si="15"/>
        <v>0</v>
      </c>
      <c r="AN33" s="168">
        <v>1</v>
      </c>
      <c r="AO33" s="168">
        <f t="shared" si="16"/>
        <v>5</v>
      </c>
      <c r="AP33" s="168"/>
      <c r="AQ33" s="168">
        <f t="shared" si="17"/>
        <v>0</v>
      </c>
      <c r="AR33" s="168"/>
      <c r="AS33" s="168">
        <f t="shared" si="18"/>
        <v>0</v>
      </c>
      <c r="AT33" s="168">
        <f t="shared" si="19"/>
        <v>8</v>
      </c>
      <c r="AU33" s="170">
        <f t="shared" si="20"/>
        <v>20</v>
      </c>
      <c r="AV33" s="171">
        <f t="shared" si="21"/>
        <v>127</v>
      </c>
    </row>
    <row r="34" spans="1:48" s="110" customFormat="1" ht="15.6">
      <c r="A34" s="162">
        <v>30</v>
      </c>
      <c r="B34" s="163" t="s">
        <v>207</v>
      </c>
      <c r="C34" s="164">
        <v>24672</v>
      </c>
      <c r="D34" s="165" t="s">
        <v>89</v>
      </c>
      <c r="E34" s="166" t="s">
        <v>29</v>
      </c>
      <c r="F34" s="163" t="s">
        <v>89</v>
      </c>
      <c r="G34" s="167">
        <v>7</v>
      </c>
      <c r="H34" s="168">
        <f t="shared" si="0"/>
        <v>42</v>
      </c>
      <c r="I34" s="168"/>
      <c r="J34" s="168">
        <f t="shared" si="1"/>
        <v>0</v>
      </c>
      <c r="K34" s="168">
        <v>17</v>
      </c>
      <c r="L34" s="168">
        <f t="shared" si="2"/>
        <v>38</v>
      </c>
      <c r="M34" s="169">
        <v>7</v>
      </c>
      <c r="N34" s="168">
        <f t="shared" si="3"/>
        <v>18</v>
      </c>
      <c r="O34" s="169">
        <v>5</v>
      </c>
      <c r="P34" s="169">
        <f t="shared" si="22"/>
        <v>10</v>
      </c>
      <c r="Q34" s="169"/>
      <c r="R34" s="169">
        <f t="shared" si="5"/>
        <v>0</v>
      </c>
      <c r="S34" s="170">
        <f t="shared" si="6"/>
        <v>108</v>
      </c>
      <c r="T34" s="162"/>
      <c r="U34" s="168">
        <f t="shared" si="7"/>
        <v>0</v>
      </c>
      <c r="V34" s="168"/>
      <c r="W34" s="168">
        <f t="shared" si="8"/>
        <v>0</v>
      </c>
      <c r="X34" s="168"/>
      <c r="Y34" s="168">
        <f t="shared" si="9"/>
        <v>0</v>
      </c>
      <c r="Z34" s="168"/>
      <c r="AA34" s="168">
        <f t="shared" si="10"/>
        <v>0</v>
      </c>
      <c r="AB34" s="170">
        <f t="shared" si="11"/>
        <v>0</v>
      </c>
      <c r="AC34" s="162"/>
      <c r="AD34" s="168"/>
      <c r="AE34" s="170"/>
      <c r="AF34" s="162">
        <v>1</v>
      </c>
      <c r="AG34" s="168">
        <f t="shared" si="12"/>
        <v>12</v>
      </c>
      <c r="AH34" s="168"/>
      <c r="AI34" s="168">
        <f t="shared" si="13"/>
        <v>0</v>
      </c>
      <c r="AJ34" s="168">
        <v>1</v>
      </c>
      <c r="AK34" s="168">
        <f t="shared" si="14"/>
        <v>3</v>
      </c>
      <c r="AL34" s="168">
        <v>1</v>
      </c>
      <c r="AM34" s="168">
        <f t="shared" si="15"/>
        <v>1</v>
      </c>
      <c r="AN34" s="168"/>
      <c r="AO34" s="168">
        <f t="shared" si="16"/>
        <v>0</v>
      </c>
      <c r="AP34" s="168"/>
      <c r="AQ34" s="168">
        <f t="shared" si="17"/>
        <v>0</v>
      </c>
      <c r="AR34" s="168">
        <v>1</v>
      </c>
      <c r="AS34" s="168">
        <f t="shared" si="18"/>
        <v>1</v>
      </c>
      <c r="AT34" s="168">
        <f t="shared" si="19"/>
        <v>5</v>
      </c>
      <c r="AU34" s="170">
        <f t="shared" si="20"/>
        <v>17</v>
      </c>
      <c r="AV34" s="171">
        <f t="shared" si="21"/>
        <v>125</v>
      </c>
    </row>
    <row r="35" spans="1:48" s="110" customFormat="1" ht="15.6">
      <c r="A35" s="162">
        <v>31</v>
      </c>
      <c r="B35" s="163" t="s">
        <v>202</v>
      </c>
      <c r="C35" s="164">
        <v>22564</v>
      </c>
      <c r="D35" s="165" t="s">
        <v>89</v>
      </c>
      <c r="E35" s="166" t="s">
        <v>29</v>
      </c>
      <c r="F35" s="163" t="s">
        <v>89</v>
      </c>
      <c r="G35" s="167">
        <v>9</v>
      </c>
      <c r="H35" s="168">
        <f t="shared" si="0"/>
        <v>54</v>
      </c>
      <c r="I35" s="168"/>
      <c r="J35" s="168">
        <f t="shared" si="1"/>
        <v>0</v>
      </c>
      <c r="K35" s="168">
        <v>17</v>
      </c>
      <c r="L35" s="168">
        <f t="shared" si="2"/>
        <v>38</v>
      </c>
      <c r="M35" s="169">
        <v>2</v>
      </c>
      <c r="N35" s="168">
        <f t="shared" si="3"/>
        <v>6</v>
      </c>
      <c r="O35" s="169">
        <v>5</v>
      </c>
      <c r="P35" s="169">
        <f t="shared" si="22"/>
        <v>10</v>
      </c>
      <c r="Q35" s="169"/>
      <c r="R35" s="169">
        <f t="shared" si="5"/>
        <v>0</v>
      </c>
      <c r="S35" s="170">
        <f t="shared" si="6"/>
        <v>108</v>
      </c>
      <c r="T35" s="162"/>
      <c r="U35" s="168">
        <f t="shared" si="7"/>
        <v>0</v>
      </c>
      <c r="V35" s="168"/>
      <c r="W35" s="168">
        <f t="shared" si="8"/>
        <v>0</v>
      </c>
      <c r="X35" s="168"/>
      <c r="Y35" s="168">
        <f t="shared" si="9"/>
        <v>0</v>
      </c>
      <c r="Z35" s="168"/>
      <c r="AA35" s="168">
        <f t="shared" si="10"/>
        <v>0</v>
      </c>
      <c r="AB35" s="170">
        <f t="shared" si="11"/>
        <v>0</v>
      </c>
      <c r="AC35" s="162"/>
      <c r="AD35" s="168"/>
      <c r="AE35" s="170"/>
      <c r="AF35" s="162">
        <v>1</v>
      </c>
      <c r="AG35" s="168">
        <f t="shared" si="12"/>
        <v>12</v>
      </c>
      <c r="AH35" s="168"/>
      <c r="AI35" s="168">
        <f t="shared" si="13"/>
        <v>0</v>
      </c>
      <c r="AJ35" s="168">
        <v>1</v>
      </c>
      <c r="AK35" s="168">
        <f t="shared" si="14"/>
        <v>3</v>
      </c>
      <c r="AL35" s="168"/>
      <c r="AM35" s="168">
        <f t="shared" si="15"/>
        <v>0</v>
      </c>
      <c r="AN35" s="168"/>
      <c r="AO35" s="168">
        <f t="shared" si="16"/>
        <v>0</v>
      </c>
      <c r="AP35" s="168"/>
      <c r="AQ35" s="168">
        <f t="shared" si="17"/>
        <v>0</v>
      </c>
      <c r="AR35" s="168">
        <v>1</v>
      </c>
      <c r="AS35" s="168">
        <f t="shared" si="18"/>
        <v>1</v>
      </c>
      <c r="AT35" s="168">
        <f t="shared" si="19"/>
        <v>4</v>
      </c>
      <c r="AU35" s="170">
        <f t="shared" si="20"/>
        <v>16</v>
      </c>
      <c r="AV35" s="171">
        <f t="shared" si="21"/>
        <v>124</v>
      </c>
    </row>
    <row r="36" spans="1:48" s="110" customFormat="1" ht="14.25" customHeight="1">
      <c r="A36" s="162">
        <v>32</v>
      </c>
      <c r="B36" s="163" t="s">
        <v>225</v>
      </c>
      <c r="C36" s="164">
        <v>23173</v>
      </c>
      <c r="D36" s="165" t="s">
        <v>89</v>
      </c>
      <c r="E36" s="166" t="s">
        <v>29</v>
      </c>
      <c r="F36" s="163" t="s">
        <v>89</v>
      </c>
      <c r="G36" s="167">
        <v>9</v>
      </c>
      <c r="H36" s="168">
        <f t="shared" si="0"/>
        <v>54</v>
      </c>
      <c r="I36" s="168"/>
      <c r="J36" s="168">
        <f t="shared" si="1"/>
        <v>0</v>
      </c>
      <c r="K36" s="168">
        <v>14</v>
      </c>
      <c r="L36" s="168">
        <f t="shared" si="2"/>
        <v>32</v>
      </c>
      <c r="M36" s="169">
        <v>2</v>
      </c>
      <c r="N36" s="168">
        <f t="shared" si="3"/>
        <v>6</v>
      </c>
      <c r="O36" s="169">
        <v>5</v>
      </c>
      <c r="P36" s="169">
        <f t="shared" si="22"/>
        <v>10</v>
      </c>
      <c r="Q36" s="169"/>
      <c r="R36" s="169">
        <f t="shared" si="5"/>
        <v>0</v>
      </c>
      <c r="S36" s="170">
        <f t="shared" si="6"/>
        <v>102</v>
      </c>
      <c r="T36" s="162"/>
      <c r="U36" s="168">
        <f t="shared" si="7"/>
        <v>0</v>
      </c>
      <c r="V36" s="168"/>
      <c r="W36" s="168">
        <f t="shared" si="8"/>
        <v>0</v>
      </c>
      <c r="X36" s="168"/>
      <c r="Y36" s="168">
        <f t="shared" si="9"/>
        <v>0</v>
      </c>
      <c r="Z36" s="168"/>
      <c r="AA36" s="168">
        <f t="shared" si="10"/>
        <v>0</v>
      </c>
      <c r="AB36" s="170">
        <f t="shared" si="11"/>
        <v>0</v>
      </c>
      <c r="AC36" s="162"/>
      <c r="AD36" s="168"/>
      <c r="AE36" s="170"/>
      <c r="AF36" s="162">
        <v>1</v>
      </c>
      <c r="AG36" s="168">
        <f t="shared" si="12"/>
        <v>12</v>
      </c>
      <c r="AH36" s="168">
        <v>1</v>
      </c>
      <c r="AI36" s="168">
        <f t="shared" si="13"/>
        <v>5</v>
      </c>
      <c r="AJ36" s="168">
        <v>1</v>
      </c>
      <c r="AK36" s="168">
        <f t="shared" si="14"/>
        <v>3</v>
      </c>
      <c r="AL36" s="168"/>
      <c r="AM36" s="168">
        <f t="shared" si="15"/>
        <v>0</v>
      </c>
      <c r="AN36" s="168">
        <v>1</v>
      </c>
      <c r="AO36" s="168">
        <f t="shared" si="16"/>
        <v>5</v>
      </c>
      <c r="AP36" s="168"/>
      <c r="AQ36" s="168">
        <f t="shared" si="17"/>
        <v>0</v>
      </c>
      <c r="AR36" s="168">
        <v>1</v>
      </c>
      <c r="AS36" s="168">
        <f t="shared" si="18"/>
        <v>1</v>
      </c>
      <c r="AT36" s="168">
        <f t="shared" si="19"/>
        <v>10</v>
      </c>
      <c r="AU36" s="170">
        <f t="shared" si="20"/>
        <v>22</v>
      </c>
      <c r="AV36" s="171">
        <f t="shared" si="21"/>
        <v>124</v>
      </c>
    </row>
    <row r="37" spans="1:48" s="110" customFormat="1" ht="15.6">
      <c r="A37" s="162">
        <v>33</v>
      </c>
      <c r="B37" s="163" t="s">
        <v>238</v>
      </c>
      <c r="C37" s="164">
        <v>23555</v>
      </c>
      <c r="D37" s="165" t="s">
        <v>89</v>
      </c>
      <c r="E37" s="166" t="s">
        <v>29</v>
      </c>
      <c r="F37" s="163" t="s">
        <v>89</v>
      </c>
      <c r="G37" s="167">
        <v>10</v>
      </c>
      <c r="H37" s="168">
        <f t="shared" ref="H37:H68" si="23">G37*6</f>
        <v>60</v>
      </c>
      <c r="I37" s="168"/>
      <c r="J37" s="168">
        <f t="shared" ref="J37:J68" si="24">I37*6</f>
        <v>0</v>
      </c>
      <c r="K37" s="168">
        <v>16</v>
      </c>
      <c r="L37" s="168">
        <f t="shared" ref="L37:L68" si="25">IF(K37&gt;4,K37*2+4,K37*3)</f>
        <v>36</v>
      </c>
      <c r="M37" s="169"/>
      <c r="N37" s="168">
        <f t="shared" ref="N37:N68" si="26">IF(M37&gt;4,M37*2+4,M37*3)</f>
        <v>0</v>
      </c>
      <c r="O37" s="169">
        <v>5</v>
      </c>
      <c r="P37" s="169">
        <f t="shared" si="22"/>
        <v>10</v>
      </c>
      <c r="Q37" s="169"/>
      <c r="R37" s="169">
        <f t="shared" ref="R37:R68" si="27">Q37*1</f>
        <v>0</v>
      </c>
      <c r="S37" s="170">
        <f t="shared" ref="S37:S68" si="28">H37+J37+L37+N37+P37+R37</f>
        <v>106</v>
      </c>
      <c r="T37" s="162"/>
      <c r="U37" s="168">
        <f t="shared" ref="U37:U68" si="29">IF(T37=0,0,6)</f>
        <v>0</v>
      </c>
      <c r="V37" s="168"/>
      <c r="W37" s="168">
        <f t="shared" ref="W37:W68" si="30">V37*4</f>
        <v>0</v>
      </c>
      <c r="X37" s="168">
        <v>1</v>
      </c>
      <c r="Y37" s="168">
        <f t="shared" ref="Y37:Y68" si="31">X37*3</f>
        <v>3</v>
      </c>
      <c r="Z37" s="168"/>
      <c r="AA37" s="168">
        <f t="shared" ref="AA37:AA68" si="32">IF(Z37=0,0,6)</f>
        <v>0</v>
      </c>
      <c r="AB37" s="170">
        <f t="shared" ref="AB37:AB68" si="33">U37+W37+Y37+AA37</f>
        <v>3</v>
      </c>
      <c r="AC37" s="162"/>
      <c r="AD37" s="168"/>
      <c r="AE37" s="170" t="s">
        <v>124</v>
      </c>
      <c r="AF37" s="162">
        <v>1</v>
      </c>
      <c r="AG37" s="168">
        <f t="shared" ref="AG37:AG68" si="34">AF37*12</f>
        <v>12</v>
      </c>
      <c r="AH37" s="168"/>
      <c r="AI37" s="168">
        <f t="shared" ref="AI37:AI68" si="35">AH37*5</f>
        <v>0</v>
      </c>
      <c r="AJ37" s="168">
        <v>1</v>
      </c>
      <c r="AK37" s="168">
        <f t="shared" ref="AK37:AK68" si="36">AJ37*3</f>
        <v>3</v>
      </c>
      <c r="AL37" s="168"/>
      <c r="AM37" s="168">
        <f t="shared" ref="AM37:AM68" si="37">AL37*1</f>
        <v>0</v>
      </c>
      <c r="AN37" s="168"/>
      <c r="AO37" s="168">
        <f t="shared" ref="AO37:AO68" si="38">AN37*5</f>
        <v>0</v>
      </c>
      <c r="AP37" s="168"/>
      <c r="AQ37" s="168">
        <f t="shared" ref="AQ37:AQ68" si="39">AP37*5</f>
        <v>0</v>
      </c>
      <c r="AR37" s="168"/>
      <c r="AS37" s="168">
        <f t="shared" ref="AS37:AS68" si="40">AR37*1</f>
        <v>0</v>
      </c>
      <c r="AT37" s="168">
        <f t="shared" ref="AT37:AT68" si="41">IF(AI37+AK37+AM37+AO37+AQ37+AS37&gt;10,10,AI37+AK37+AM37+AO37+AQ37+AS37)</f>
        <v>3</v>
      </c>
      <c r="AU37" s="170">
        <f t="shared" ref="AU37:AU68" si="42">AG37+AT37</f>
        <v>15</v>
      </c>
      <c r="AV37" s="171">
        <f t="shared" ref="AV37:AV68" si="43">S37+AB37+AU37</f>
        <v>124</v>
      </c>
    </row>
    <row r="38" spans="1:48" s="110" customFormat="1" ht="15.6">
      <c r="A38" s="162">
        <v>34</v>
      </c>
      <c r="B38" s="163" t="s">
        <v>231</v>
      </c>
      <c r="C38" s="164">
        <v>23762</v>
      </c>
      <c r="D38" s="165" t="s">
        <v>89</v>
      </c>
      <c r="E38" s="166" t="s">
        <v>29</v>
      </c>
      <c r="F38" s="163" t="s">
        <v>89</v>
      </c>
      <c r="G38" s="167">
        <v>9</v>
      </c>
      <c r="H38" s="168">
        <f t="shared" si="23"/>
        <v>54</v>
      </c>
      <c r="I38" s="168"/>
      <c r="J38" s="168">
        <f t="shared" si="24"/>
        <v>0</v>
      </c>
      <c r="K38" s="168">
        <v>19</v>
      </c>
      <c r="L38" s="168">
        <f t="shared" si="25"/>
        <v>42</v>
      </c>
      <c r="M38" s="169">
        <v>1</v>
      </c>
      <c r="N38" s="168">
        <f t="shared" si="26"/>
        <v>3</v>
      </c>
      <c r="O38" s="169">
        <v>5</v>
      </c>
      <c r="P38" s="169">
        <f t="shared" si="22"/>
        <v>10</v>
      </c>
      <c r="Q38" s="169"/>
      <c r="R38" s="169">
        <f t="shared" si="27"/>
        <v>0</v>
      </c>
      <c r="S38" s="170">
        <f t="shared" si="28"/>
        <v>109</v>
      </c>
      <c r="T38" s="162"/>
      <c r="U38" s="168">
        <f t="shared" si="29"/>
        <v>0</v>
      </c>
      <c r="V38" s="168"/>
      <c r="W38" s="168">
        <f t="shared" si="30"/>
        <v>0</v>
      </c>
      <c r="X38" s="168"/>
      <c r="Y38" s="168">
        <f t="shared" si="31"/>
        <v>0</v>
      </c>
      <c r="Z38" s="168"/>
      <c r="AA38" s="168">
        <f t="shared" si="32"/>
        <v>0</v>
      </c>
      <c r="AB38" s="170">
        <f t="shared" si="33"/>
        <v>0</v>
      </c>
      <c r="AC38" s="162"/>
      <c r="AD38" s="168"/>
      <c r="AE38" s="170"/>
      <c r="AF38" s="162">
        <v>1</v>
      </c>
      <c r="AG38" s="168">
        <f t="shared" si="34"/>
        <v>12</v>
      </c>
      <c r="AH38" s="168"/>
      <c r="AI38" s="168">
        <f t="shared" si="35"/>
        <v>0</v>
      </c>
      <c r="AJ38" s="168">
        <v>1</v>
      </c>
      <c r="AK38" s="168">
        <f t="shared" si="36"/>
        <v>3</v>
      </c>
      <c r="AL38" s="168"/>
      <c r="AM38" s="168">
        <f t="shared" si="37"/>
        <v>0</v>
      </c>
      <c r="AN38" s="168"/>
      <c r="AO38" s="168">
        <f t="shared" si="38"/>
        <v>0</v>
      </c>
      <c r="AP38" s="168"/>
      <c r="AQ38" s="168">
        <f t="shared" si="39"/>
        <v>0</v>
      </c>
      <c r="AR38" s="168"/>
      <c r="AS38" s="168">
        <f t="shared" si="40"/>
        <v>0</v>
      </c>
      <c r="AT38" s="168">
        <f t="shared" si="41"/>
        <v>3</v>
      </c>
      <c r="AU38" s="170">
        <f t="shared" si="42"/>
        <v>15</v>
      </c>
      <c r="AV38" s="171">
        <f t="shared" si="43"/>
        <v>124</v>
      </c>
    </row>
    <row r="39" spans="1:48" s="110" customFormat="1" ht="15.6">
      <c r="A39" s="162">
        <v>35</v>
      </c>
      <c r="B39" s="163" t="s">
        <v>430</v>
      </c>
      <c r="C39" s="164">
        <v>24653</v>
      </c>
      <c r="D39" s="165" t="s">
        <v>89</v>
      </c>
      <c r="E39" s="166" t="s">
        <v>29</v>
      </c>
      <c r="F39" s="163" t="s">
        <v>89</v>
      </c>
      <c r="G39" s="167">
        <v>7</v>
      </c>
      <c r="H39" s="168">
        <f t="shared" si="23"/>
        <v>42</v>
      </c>
      <c r="I39" s="168"/>
      <c r="J39" s="168">
        <f t="shared" si="24"/>
        <v>0</v>
      </c>
      <c r="K39" s="168">
        <v>14</v>
      </c>
      <c r="L39" s="168">
        <f t="shared" si="25"/>
        <v>32</v>
      </c>
      <c r="M39" s="169">
        <v>4</v>
      </c>
      <c r="N39" s="168">
        <f t="shared" si="26"/>
        <v>12</v>
      </c>
      <c r="O39" s="169">
        <v>5</v>
      </c>
      <c r="P39" s="169">
        <f t="shared" si="22"/>
        <v>10</v>
      </c>
      <c r="Q39" s="169"/>
      <c r="R39" s="169">
        <f t="shared" si="27"/>
        <v>0</v>
      </c>
      <c r="S39" s="170">
        <f t="shared" si="28"/>
        <v>96</v>
      </c>
      <c r="T39" s="162"/>
      <c r="U39" s="168">
        <f t="shared" si="29"/>
        <v>0</v>
      </c>
      <c r="V39" s="168">
        <v>1</v>
      </c>
      <c r="W39" s="168">
        <f t="shared" si="30"/>
        <v>4</v>
      </c>
      <c r="X39" s="168">
        <v>3</v>
      </c>
      <c r="Y39" s="168">
        <f t="shared" si="31"/>
        <v>9</v>
      </c>
      <c r="Z39" s="168"/>
      <c r="AA39" s="168">
        <f t="shared" si="32"/>
        <v>0</v>
      </c>
      <c r="AB39" s="170">
        <f t="shared" si="33"/>
        <v>13</v>
      </c>
      <c r="AC39" s="162"/>
      <c r="AD39" s="168"/>
      <c r="AE39" s="170"/>
      <c r="AF39" s="162">
        <v>1</v>
      </c>
      <c r="AG39" s="168">
        <f t="shared" si="34"/>
        <v>12</v>
      </c>
      <c r="AH39" s="168"/>
      <c r="AI39" s="168">
        <f t="shared" si="35"/>
        <v>0</v>
      </c>
      <c r="AJ39" s="168">
        <v>1</v>
      </c>
      <c r="AK39" s="168">
        <f t="shared" si="36"/>
        <v>3</v>
      </c>
      <c r="AL39" s="168"/>
      <c r="AM39" s="168">
        <f t="shared" si="37"/>
        <v>0</v>
      </c>
      <c r="AN39" s="168"/>
      <c r="AO39" s="168">
        <f t="shared" si="38"/>
        <v>0</v>
      </c>
      <c r="AP39" s="168"/>
      <c r="AQ39" s="168">
        <f t="shared" si="39"/>
        <v>0</v>
      </c>
      <c r="AR39" s="168"/>
      <c r="AS39" s="168">
        <f t="shared" si="40"/>
        <v>0</v>
      </c>
      <c r="AT39" s="168">
        <f t="shared" si="41"/>
        <v>3</v>
      </c>
      <c r="AU39" s="170">
        <f t="shared" si="42"/>
        <v>15</v>
      </c>
      <c r="AV39" s="171">
        <f t="shared" si="43"/>
        <v>124</v>
      </c>
    </row>
    <row r="40" spans="1:48" s="110" customFormat="1" ht="15.6">
      <c r="A40" s="162">
        <v>36</v>
      </c>
      <c r="B40" s="163" t="s">
        <v>432</v>
      </c>
      <c r="C40" s="164">
        <v>19233</v>
      </c>
      <c r="D40" s="165" t="s">
        <v>89</v>
      </c>
      <c r="E40" s="166" t="s">
        <v>29</v>
      </c>
      <c r="F40" s="163" t="s">
        <v>89</v>
      </c>
      <c r="G40" s="167">
        <v>8</v>
      </c>
      <c r="H40" s="168">
        <f t="shared" si="23"/>
        <v>48</v>
      </c>
      <c r="I40" s="168"/>
      <c r="J40" s="168">
        <f t="shared" si="24"/>
        <v>0</v>
      </c>
      <c r="K40" s="168">
        <v>18</v>
      </c>
      <c r="L40" s="168">
        <f t="shared" si="25"/>
        <v>40</v>
      </c>
      <c r="M40" s="169">
        <v>4</v>
      </c>
      <c r="N40" s="168">
        <f t="shared" si="26"/>
        <v>12</v>
      </c>
      <c r="O40" s="169">
        <v>4</v>
      </c>
      <c r="P40" s="169">
        <f t="shared" si="22"/>
        <v>8</v>
      </c>
      <c r="Q40" s="169"/>
      <c r="R40" s="169">
        <f t="shared" si="27"/>
        <v>0</v>
      </c>
      <c r="S40" s="170">
        <f t="shared" si="28"/>
        <v>108</v>
      </c>
      <c r="T40" s="162"/>
      <c r="U40" s="168">
        <f t="shared" si="29"/>
        <v>0</v>
      </c>
      <c r="V40" s="168"/>
      <c r="W40" s="168">
        <f t="shared" si="30"/>
        <v>0</v>
      </c>
      <c r="X40" s="168"/>
      <c r="Y40" s="168">
        <f t="shared" si="31"/>
        <v>0</v>
      </c>
      <c r="Z40" s="168"/>
      <c r="AA40" s="168">
        <f t="shared" si="32"/>
        <v>0</v>
      </c>
      <c r="AB40" s="170">
        <f t="shared" si="33"/>
        <v>0</v>
      </c>
      <c r="AC40" s="162"/>
      <c r="AD40" s="168"/>
      <c r="AE40" s="170"/>
      <c r="AF40" s="162">
        <v>1</v>
      </c>
      <c r="AG40" s="168">
        <f t="shared" si="34"/>
        <v>12</v>
      </c>
      <c r="AH40" s="168"/>
      <c r="AI40" s="168">
        <f t="shared" si="35"/>
        <v>0</v>
      </c>
      <c r="AJ40" s="168">
        <v>1</v>
      </c>
      <c r="AK40" s="168">
        <f t="shared" si="36"/>
        <v>3</v>
      </c>
      <c r="AL40" s="168"/>
      <c r="AM40" s="168">
        <f t="shared" si="37"/>
        <v>0</v>
      </c>
      <c r="AN40" s="168"/>
      <c r="AO40" s="168">
        <f t="shared" si="38"/>
        <v>0</v>
      </c>
      <c r="AP40" s="168"/>
      <c r="AQ40" s="168">
        <f t="shared" si="39"/>
        <v>0</v>
      </c>
      <c r="AR40" s="168"/>
      <c r="AS40" s="168">
        <f t="shared" si="40"/>
        <v>0</v>
      </c>
      <c r="AT40" s="168">
        <f t="shared" si="41"/>
        <v>3</v>
      </c>
      <c r="AU40" s="170">
        <f t="shared" si="42"/>
        <v>15</v>
      </c>
      <c r="AV40" s="171">
        <f t="shared" si="43"/>
        <v>123</v>
      </c>
    </row>
    <row r="41" spans="1:48" s="110" customFormat="1" ht="15.6">
      <c r="A41" s="162">
        <v>37</v>
      </c>
      <c r="B41" s="163" t="s">
        <v>239</v>
      </c>
      <c r="C41" s="164">
        <v>22993</v>
      </c>
      <c r="D41" s="165" t="s">
        <v>89</v>
      </c>
      <c r="E41" s="166" t="s">
        <v>29</v>
      </c>
      <c r="F41" s="163" t="s">
        <v>89</v>
      </c>
      <c r="G41" s="167">
        <v>9</v>
      </c>
      <c r="H41" s="168">
        <f t="shared" si="23"/>
        <v>54</v>
      </c>
      <c r="I41" s="168"/>
      <c r="J41" s="168">
        <f t="shared" si="24"/>
        <v>0</v>
      </c>
      <c r="K41" s="168">
        <v>17</v>
      </c>
      <c r="L41" s="168">
        <f t="shared" si="25"/>
        <v>38</v>
      </c>
      <c r="M41" s="169"/>
      <c r="N41" s="168">
        <f t="shared" si="26"/>
        <v>0</v>
      </c>
      <c r="O41" s="169">
        <v>5</v>
      </c>
      <c r="P41" s="169">
        <f t="shared" si="22"/>
        <v>10</v>
      </c>
      <c r="Q41" s="169"/>
      <c r="R41" s="169">
        <f t="shared" si="27"/>
        <v>0</v>
      </c>
      <c r="S41" s="170">
        <f t="shared" si="28"/>
        <v>102</v>
      </c>
      <c r="T41" s="162"/>
      <c r="U41" s="168">
        <f t="shared" si="29"/>
        <v>0</v>
      </c>
      <c r="V41" s="168"/>
      <c r="W41" s="168">
        <f t="shared" si="30"/>
        <v>0</v>
      </c>
      <c r="X41" s="168">
        <v>2</v>
      </c>
      <c r="Y41" s="168">
        <f t="shared" si="31"/>
        <v>6</v>
      </c>
      <c r="Z41" s="168"/>
      <c r="AA41" s="168">
        <f t="shared" si="32"/>
        <v>0</v>
      </c>
      <c r="AB41" s="170">
        <f t="shared" si="33"/>
        <v>6</v>
      </c>
      <c r="AC41" s="162"/>
      <c r="AD41" s="168"/>
      <c r="AE41" s="170" t="s">
        <v>124</v>
      </c>
      <c r="AF41" s="162">
        <v>1</v>
      </c>
      <c r="AG41" s="168">
        <f t="shared" si="34"/>
        <v>12</v>
      </c>
      <c r="AH41" s="168"/>
      <c r="AI41" s="168">
        <f t="shared" si="35"/>
        <v>0</v>
      </c>
      <c r="AJ41" s="168">
        <v>1</v>
      </c>
      <c r="AK41" s="168">
        <f t="shared" si="36"/>
        <v>3</v>
      </c>
      <c r="AL41" s="168"/>
      <c r="AM41" s="168">
        <f t="shared" si="37"/>
        <v>0</v>
      </c>
      <c r="AN41" s="168"/>
      <c r="AO41" s="168">
        <f t="shared" si="38"/>
        <v>0</v>
      </c>
      <c r="AP41" s="168"/>
      <c r="AQ41" s="168">
        <f t="shared" si="39"/>
        <v>0</v>
      </c>
      <c r="AR41" s="168"/>
      <c r="AS41" s="168">
        <f t="shared" si="40"/>
        <v>0</v>
      </c>
      <c r="AT41" s="168">
        <f t="shared" si="41"/>
        <v>3</v>
      </c>
      <c r="AU41" s="170">
        <f t="shared" si="42"/>
        <v>15</v>
      </c>
      <c r="AV41" s="171">
        <f t="shared" si="43"/>
        <v>123</v>
      </c>
    </row>
    <row r="42" spans="1:48" s="110" customFormat="1" ht="15.6">
      <c r="A42" s="162">
        <v>38</v>
      </c>
      <c r="B42" s="163" t="s">
        <v>213</v>
      </c>
      <c r="C42" s="164">
        <v>24311</v>
      </c>
      <c r="D42" s="165" t="s">
        <v>89</v>
      </c>
      <c r="E42" s="166" t="s">
        <v>29</v>
      </c>
      <c r="F42" s="163" t="s">
        <v>89</v>
      </c>
      <c r="G42" s="167">
        <v>9</v>
      </c>
      <c r="H42" s="168">
        <f t="shared" si="23"/>
        <v>54</v>
      </c>
      <c r="I42" s="168"/>
      <c r="J42" s="168">
        <f t="shared" si="24"/>
        <v>0</v>
      </c>
      <c r="K42" s="168">
        <v>17</v>
      </c>
      <c r="L42" s="168">
        <f t="shared" si="25"/>
        <v>38</v>
      </c>
      <c r="M42" s="169"/>
      <c r="N42" s="168">
        <f t="shared" si="26"/>
        <v>0</v>
      </c>
      <c r="O42" s="169">
        <v>5</v>
      </c>
      <c r="P42" s="169">
        <f t="shared" si="22"/>
        <v>10</v>
      </c>
      <c r="Q42" s="169"/>
      <c r="R42" s="169">
        <f t="shared" si="27"/>
        <v>0</v>
      </c>
      <c r="S42" s="170">
        <f t="shared" si="28"/>
        <v>102</v>
      </c>
      <c r="T42" s="162"/>
      <c r="U42" s="168">
        <f t="shared" si="29"/>
        <v>0</v>
      </c>
      <c r="V42" s="168"/>
      <c r="W42" s="168">
        <f t="shared" si="30"/>
        <v>0</v>
      </c>
      <c r="X42" s="168">
        <v>2</v>
      </c>
      <c r="Y42" s="168">
        <f t="shared" si="31"/>
        <v>6</v>
      </c>
      <c r="Z42" s="168"/>
      <c r="AA42" s="168">
        <f t="shared" si="32"/>
        <v>0</v>
      </c>
      <c r="AB42" s="170">
        <f t="shared" si="33"/>
        <v>6</v>
      </c>
      <c r="AC42" s="162"/>
      <c r="AD42" s="168"/>
      <c r="AE42" s="170"/>
      <c r="AF42" s="162">
        <v>1</v>
      </c>
      <c r="AG42" s="168">
        <f t="shared" si="34"/>
        <v>12</v>
      </c>
      <c r="AH42" s="168"/>
      <c r="AI42" s="168">
        <f t="shared" si="35"/>
        <v>0</v>
      </c>
      <c r="AJ42" s="168">
        <v>1</v>
      </c>
      <c r="AK42" s="168">
        <f t="shared" si="36"/>
        <v>3</v>
      </c>
      <c r="AL42" s="168"/>
      <c r="AM42" s="168">
        <f t="shared" si="37"/>
        <v>0</v>
      </c>
      <c r="AN42" s="168"/>
      <c r="AO42" s="168">
        <f t="shared" si="38"/>
        <v>0</v>
      </c>
      <c r="AP42" s="168"/>
      <c r="AQ42" s="168">
        <f t="shared" si="39"/>
        <v>0</v>
      </c>
      <c r="AR42" s="168"/>
      <c r="AS42" s="168">
        <f t="shared" si="40"/>
        <v>0</v>
      </c>
      <c r="AT42" s="168">
        <f t="shared" si="41"/>
        <v>3</v>
      </c>
      <c r="AU42" s="170">
        <f t="shared" si="42"/>
        <v>15</v>
      </c>
      <c r="AV42" s="171">
        <f t="shared" si="43"/>
        <v>123</v>
      </c>
    </row>
    <row r="43" spans="1:48" s="110" customFormat="1" ht="15.6">
      <c r="A43" s="162">
        <v>39</v>
      </c>
      <c r="B43" s="163" t="s">
        <v>233</v>
      </c>
      <c r="C43" s="164">
        <v>21245</v>
      </c>
      <c r="D43" s="165" t="s">
        <v>89</v>
      </c>
      <c r="E43" s="166" t="s">
        <v>29</v>
      </c>
      <c r="F43" s="163" t="s">
        <v>89</v>
      </c>
      <c r="G43" s="167">
        <v>9</v>
      </c>
      <c r="H43" s="168">
        <f t="shared" si="23"/>
        <v>54</v>
      </c>
      <c r="I43" s="168"/>
      <c r="J43" s="168">
        <f t="shared" si="24"/>
        <v>0</v>
      </c>
      <c r="K43" s="168">
        <v>19</v>
      </c>
      <c r="L43" s="168">
        <f t="shared" si="25"/>
        <v>42</v>
      </c>
      <c r="M43" s="169"/>
      <c r="N43" s="168">
        <f t="shared" si="26"/>
        <v>0</v>
      </c>
      <c r="O43" s="169">
        <v>5</v>
      </c>
      <c r="P43" s="169">
        <f t="shared" si="22"/>
        <v>10</v>
      </c>
      <c r="Q43" s="169"/>
      <c r="R43" s="169">
        <f t="shared" si="27"/>
        <v>0</v>
      </c>
      <c r="S43" s="170">
        <f t="shared" si="28"/>
        <v>106</v>
      </c>
      <c r="T43" s="162"/>
      <c r="U43" s="168">
        <f t="shared" si="29"/>
        <v>0</v>
      </c>
      <c r="V43" s="168"/>
      <c r="W43" s="168">
        <f t="shared" si="30"/>
        <v>0</v>
      </c>
      <c r="X43" s="168"/>
      <c r="Y43" s="168">
        <f t="shared" si="31"/>
        <v>0</v>
      </c>
      <c r="Z43" s="168"/>
      <c r="AA43" s="168">
        <f t="shared" si="32"/>
        <v>0</v>
      </c>
      <c r="AB43" s="170">
        <f t="shared" si="33"/>
        <v>0</v>
      </c>
      <c r="AC43" s="162"/>
      <c r="AD43" s="168"/>
      <c r="AE43" s="170"/>
      <c r="AF43" s="162">
        <v>1</v>
      </c>
      <c r="AG43" s="168">
        <f t="shared" si="34"/>
        <v>12</v>
      </c>
      <c r="AH43" s="168"/>
      <c r="AI43" s="168">
        <f t="shared" si="35"/>
        <v>0</v>
      </c>
      <c r="AJ43" s="168">
        <v>1</v>
      </c>
      <c r="AK43" s="168">
        <f t="shared" si="36"/>
        <v>3</v>
      </c>
      <c r="AL43" s="168">
        <v>1</v>
      </c>
      <c r="AM43" s="168">
        <f t="shared" si="37"/>
        <v>1</v>
      </c>
      <c r="AN43" s="168"/>
      <c r="AO43" s="168">
        <f t="shared" si="38"/>
        <v>0</v>
      </c>
      <c r="AP43" s="168"/>
      <c r="AQ43" s="168">
        <f t="shared" si="39"/>
        <v>0</v>
      </c>
      <c r="AR43" s="168"/>
      <c r="AS43" s="168">
        <f t="shared" si="40"/>
        <v>0</v>
      </c>
      <c r="AT43" s="168">
        <f t="shared" si="41"/>
        <v>4</v>
      </c>
      <c r="AU43" s="170">
        <f t="shared" si="42"/>
        <v>16</v>
      </c>
      <c r="AV43" s="171">
        <f t="shared" si="43"/>
        <v>122</v>
      </c>
    </row>
    <row r="44" spans="1:48" s="110" customFormat="1" ht="15.6">
      <c r="A44" s="162">
        <v>40</v>
      </c>
      <c r="B44" s="163" t="s">
        <v>232</v>
      </c>
      <c r="C44" s="164">
        <v>22747</v>
      </c>
      <c r="D44" s="165" t="s">
        <v>89</v>
      </c>
      <c r="E44" s="166" t="s">
        <v>29</v>
      </c>
      <c r="F44" s="163" t="s">
        <v>89</v>
      </c>
      <c r="G44" s="167">
        <v>10</v>
      </c>
      <c r="H44" s="168">
        <f t="shared" si="23"/>
        <v>60</v>
      </c>
      <c r="I44" s="168"/>
      <c r="J44" s="168">
        <f t="shared" si="24"/>
        <v>0</v>
      </c>
      <c r="K44" s="168">
        <v>13</v>
      </c>
      <c r="L44" s="168">
        <f t="shared" si="25"/>
        <v>30</v>
      </c>
      <c r="M44" s="169"/>
      <c r="N44" s="168">
        <f t="shared" si="26"/>
        <v>0</v>
      </c>
      <c r="O44" s="169">
        <v>5</v>
      </c>
      <c r="P44" s="169">
        <f t="shared" si="22"/>
        <v>10</v>
      </c>
      <c r="Q44" s="169"/>
      <c r="R44" s="169">
        <f t="shared" si="27"/>
        <v>0</v>
      </c>
      <c r="S44" s="170">
        <f t="shared" si="28"/>
        <v>100</v>
      </c>
      <c r="T44" s="162"/>
      <c r="U44" s="168">
        <f t="shared" si="29"/>
        <v>0</v>
      </c>
      <c r="V44" s="168"/>
      <c r="W44" s="168">
        <f t="shared" si="30"/>
        <v>0</v>
      </c>
      <c r="X44" s="168"/>
      <c r="Y44" s="168">
        <f t="shared" si="31"/>
        <v>0</v>
      </c>
      <c r="Z44" s="168"/>
      <c r="AA44" s="168">
        <f t="shared" si="32"/>
        <v>0</v>
      </c>
      <c r="AB44" s="170">
        <f t="shared" si="33"/>
        <v>0</v>
      </c>
      <c r="AC44" s="162"/>
      <c r="AD44" s="168"/>
      <c r="AE44" s="170"/>
      <c r="AF44" s="162">
        <v>1</v>
      </c>
      <c r="AG44" s="168">
        <f t="shared" si="34"/>
        <v>12</v>
      </c>
      <c r="AH44" s="168"/>
      <c r="AI44" s="168">
        <f t="shared" si="35"/>
        <v>0</v>
      </c>
      <c r="AJ44" s="168">
        <v>1</v>
      </c>
      <c r="AK44" s="168">
        <f t="shared" si="36"/>
        <v>3</v>
      </c>
      <c r="AL44" s="168">
        <v>2</v>
      </c>
      <c r="AM44" s="168">
        <f t="shared" si="37"/>
        <v>2</v>
      </c>
      <c r="AN44" s="168">
        <v>1</v>
      </c>
      <c r="AO44" s="168">
        <f t="shared" si="38"/>
        <v>5</v>
      </c>
      <c r="AP44" s="168"/>
      <c r="AQ44" s="168">
        <f t="shared" si="39"/>
        <v>0</v>
      </c>
      <c r="AR44" s="168">
        <v>1</v>
      </c>
      <c r="AS44" s="168">
        <f t="shared" si="40"/>
        <v>1</v>
      </c>
      <c r="AT44" s="168">
        <f t="shared" si="41"/>
        <v>10</v>
      </c>
      <c r="AU44" s="170">
        <f t="shared" si="42"/>
        <v>22</v>
      </c>
      <c r="AV44" s="171">
        <f t="shared" si="43"/>
        <v>122</v>
      </c>
    </row>
    <row r="45" spans="1:48" s="128" customFormat="1" ht="15.6">
      <c r="A45" s="162">
        <v>41</v>
      </c>
      <c r="B45" s="163" t="s">
        <v>221</v>
      </c>
      <c r="C45" s="164">
        <v>23141</v>
      </c>
      <c r="D45" s="165" t="s">
        <v>89</v>
      </c>
      <c r="E45" s="166" t="s">
        <v>29</v>
      </c>
      <c r="F45" s="163" t="s">
        <v>89</v>
      </c>
      <c r="G45" s="167">
        <v>10</v>
      </c>
      <c r="H45" s="168">
        <f t="shared" si="23"/>
        <v>60</v>
      </c>
      <c r="I45" s="168"/>
      <c r="J45" s="168">
        <f t="shared" si="24"/>
        <v>0</v>
      </c>
      <c r="K45" s="168">
        <v>14</v>
      </c>
      <c r="L45" s="168">
        <f t="shared" si="25"/>
        <v>32</v>
      </c>
      <c r="M45" s="169"/>
      <c r="N45" s="168">
        <f t="shared" si="26"/>
        <v>0</v>
      </c>
      <c r="O45" s="169">
        <v>5</v>
      </c>
      <c r="P45" s="169">
        <f t="shared" si="22"/>
        <v>10</v>
      </c>
      <c r="Q45" s="169"/>
      <c r="R45" s="169">
        <f t="shared" si="27"/>
        <v>0</v>
      </c>
      <c r="S45" s="170">
        <f t="shared" si="28"/>
        <v>102</v>
      </c>
      <c r="T45" s="162"/>
      <c r="U45" s="168">
        <f t="shared" si="29"/>
        <v>0</v>
      </c>
      <c r="V45" s="168"/>
      <c r="W45" s="168">
        <f t="shared" si="30"/>
        <v>0</v>
      </c>
      <c r="X45" s="168">
        <v>1</v>
      </c>
      <c r="Y45" s="168">
        <f t="shared" si="31"/>
        <v>3</v>
      </c>
      <c r="Z45" s="168"/>
      <c r="AA45" s="168">
        <f t="shared" si="32"/>
        <v>0</v>
      </c>
      <c r="AB45" s="170">
        <f t="shared" si="33"/>
        <v>3</v>
      </c>
      <c r="AC45" s="162"/>
      <c r="AD45" s="168"/>
      <c r="AE45" s="170"/>
      <c r="AF45" s="162">
        <v>1</v>
      </c>
      <c r="AG45" s="168">
        <f t="shared" si="34"/>
        <v>12</v>
      </c>
      <c r="AH45" s="168"/>
      <c r="AI45" s="168">
        <f t="shared" si="35"/>
        <v>0</v>
      </c>
      <c r="AJ45" s="168"/>
      <c r="AK45" s="168">
        <f t="shared" si="36"/>
        <v>0</v>
      </c>
      <c r="AL45" s="168"/>
      <c r="AM45" s="168">
        <f t="shared" si="37"/>
        <v>0</v>
      </c>
      <c r="AN45" s="168">
        <v>1</v>
      </c>
      <c r="AO45" s="168">
        <f t="shared" si="38"/>
        <v>5</v>
      </c>
      <c r="AP45" s="168"/>
      <c r="AQ45" s="168">
        <f t="shared" si="39"/>
        <v>0</v>
      </c>
      <c r="AR45" s="168"/>
      <c r="AS45" s="168">
        <f t="shared" si="40"/>
        <v>0</v>
      </c>
      <c r="AT45" s="168">
        <f t="shared" si="41"/>
        <v>5</v>
      </c>
      <c r="AU45" s="170">
        <f t="shared" si="42"/>
        <v>17</v>
      </c>
      <c r="AV45" s="171">
        <f t="shared" si="43"/>
        <v>122</v>
      </c>
    </row>
    <row r="46" spans="1:48" s="129" customFormat="1" ht="15.6">
      <c r="A46" s="162">
        <v>42</v>
      </c>
      <c r="B46" s="163" t="s">
        <v>214</v>
      </c>
      <c r="C46" s="164">
        <v>19385</v>
      </c>
      <c r="D46" s="165" t="s">
        <v>89</v>
      </c>
      <c r="E46" s="166" t="s">
        <v>29</v>
      </c>
      <c r="F46" s="163" t="s">
        <v>89</v>
      </c>
      <c r="G46" s="167">
        <v>9</v>
      </c>
      <c r="H46" s="168">
        <f t="shared" si="23"/>
        <v>54</v>
      </c>
      <c r="I46" s="168"/>
      <c r="J46" s="168">
        <f t="shared" si="24"/>
        <v>0</v>
      </c>
      <c r="K46" s="168">
        <v>19</v>
      </c>
      <c r="L46" s="168">
        <f t="shared" si="25"/>
        <v>42</v>
      </c>
      <c r="M46" s="169"/>
      <c r="N46" s="168">
        <f t="shared" si="26"/>
        <v>0</v>
      </c>
      <c r="O46" s="169">
        <v>5</v>
      </c>
      <c r="P46" s="169">
        <f t="shared" si="22"/>
        <v>10</v>
      </c>
      <c r="Q46" s="169"/>
      <c r="R46" s="169">
        <f t="shared" si="27"/>
        <v>0</v>
      </c>
      <c r="S46" s="170">
        <f t="shared" si="28"/>
        <v>106</v>
      </c>
      <c r="T46" s="162"/>
      <c r="U46" s="168">
        <f t="shared" si="29"/>
        <v>0</v>
      </c>
      <c r="V46" s="168"/>
      <c r="W46" s="168">
        <f t="shared" si="30"/>
        <v>0</v>
      </c>
      <c r="X46" s="168"/>
      <c r="Y46" s="168">
        <f t="shared" si="31"/>
        <v>0</v>
      </c>
      <c r="Z46" s="168"/>
      <c r="AA46" s="168">
        <f t="shared" si="32"/>
        <v>0</v>
      </c>
      <c r="AB46" s="170">
        <f t="shared" si="33"/>
        <v>0</v>
      </c>
      <c r="AC46" s="162"/>
      <c r="AD46" s="168"/>
      <c r="AE46" s="170"/>
      <c r="AF46" s="162">
        <v>1</v>
      </c>
      <c r="AG46" s="168">
        <f t="shared" si="34"/>
        <v>12</v>
      </c>
      <c r="AH46" s="168"/>
      <c r="AI46" s="168">
        <f t="shared" si="35"/>
        <v>0</v>
      </c>
      <c r="AJ46" s="168">
        <v>1</v>
      </c>
      <c r="AK46" s="168">
        <f t="shared" si="36"/>
        <v>3</v>
      </c>
      <c r="AL46" s="168"/>
      <c r="AM46" s="168">
        <f t="shared" si="37"/>
        <v>0</v>
      </c>
      <c r="AN46" s="168"/>
      <c r="AO46" s="168">
        <f t="shared" si="38"/>
        <v>0</v>
      </c>
      <c r="AP46" s="168"/>
      <c r="AQ46" s="168">
        <f t="shared" si="39"/>
        <v>0</v>
      </c>
      <c r="AR46" s="168"/>
      <c r="AS46" s="168">
        <f t="shared" si="40"/>
        <v>0</v>
      </c>
      <c r="AT46" s="168">
        <f t="shared" si="41"/>
        <v>3</v>
      </c>
      <c r="AU46" s="170">
        <f t="shared" si="42"/>
        <v>15</v>
      </c>
      <c r="AV46" s="171">
        <f t="shared" si="43"/>
        <v>121</v>
      </c>
    </row>
    <row r="47" spans="1:48" s="129" customFormat="1" ht="15.6">
      <c r="A47" s="162">
        <v>43</v>
      </c>
      <c r="B47" s="163" t="s">
        <v>189</v>
      </c>
      <c r="C47" s="164">
        <v>23668</v>
      </c>
      <c r="D47" s="165" t="s">
        <v>89</v>
      </c>
      <c r="E47" s="166" t="s">
        <v>29</v>
      </c>
      <c r="F47" s="163" t="s">
        <v>89</v>
      </c>
      <c r="G47" s="167">
        <v>9</v>
      </c>
      <c r="H47" s="168">
        <f t="shared" si="23"/>
        <v>54</v>
      </c>
      <c r="I47" s="168"/>
      <c r="J47" s="168">
        <f t="shared" si="24"/>
        <v>0</v>
      </c>
      <c r="K47" s="168">
        <v>13</v>
      </c>
      <c r="L47" s="168">
        <f t="shared" si="25"/>
        <v>30</v>
      </c>
      <c r="M47" s="169">
        <v>3</v>
      </c>
      <c r="N47" s="168">
        <f t="shared" si="26"/>
        <v>9</v>
      </c>
      <c r="O47" s="169">
        <v>5</v>
      </c>
      <c r="P47" s="169">
        <f t="shared" si="22"/>
        <v>10</v>
      </c>
      <c r="Q47" s="169"/>
      <c r="R47" s="169">
        <f t="shared" si="27"/>
        <v>0</v>
      </c>
      <c r="S47" s="170">
        <f t="shared" si="28"/>
        <v>103</v>
      </c>
      <c r="T47" s="162"/>
      <c r="U47" s="168">
        <f t="shared" si="29"/>
        <v>0</v>
      </c>
      <c r="V47" s="168"/>
      <c r="W47" s="168">
        <f t="shared" si="30"/>
        <v>0</v>
      </c>
      <c r="X47" s="168">
        <v>2</v>
      </c>
      <c r="Y47" s="168">
        <f t="shared" si="31"/>
        <v>6</v>
      </c>
      <c r="Z47" s="168"/>
      <c r="AA47" s="168">
        <f t="shared" si="32"/>
        <v>0</v>
      </c>
      <c r="AB47" s="170">
        <f t="shared" si="33"/>
        <v>6</v>
      </c>
      <c r="AC47" s="162"/>
      <c r="AD47" s="168"/>
      <c r="AE47" s="170"/>
      <c r="AF47" s="162">
        <v>1</v>
      </c>
      <c r="AG47" s="168">
        <f t="shared" si="34"/>
        <v>12</v>
      </c>
      <c r="AH47" s="168"/>
      <c r="AI47" s="168">
        <f t="shared" si="35"/>
        <v>0</v>
      </c>
      <c r="AJ47" s="168"/>
      <c r="AK47" s="168">
        <f t="shared" si="36"/>
        <v>0</v>
      </c>
      <c r="AL47" s="168"/>
      <c r="AM47" s="168">
        <f t="shared" si="37"/>
        <v>0</v>
      </c>
      <c r="AN47" s="168"/>
      <c r="AO47" s="168">
        <f t="shared" si="38"/>
        <v>0</v>
      </c>
      <c r="AP47" s="168"/>
      <c r="AQ47" s="168">
        <f t="shared" si="39"/>
        <v>0</v>
      </c>
      <c r="AR47" s="168"/>
      <c r="AS47" s="168">
        <f t="shared" si="40"/>
        <v>0</v>
      </c>
      <c r="AT47" s="168">
        <f t="shared" si="41"/>
        <v>0</v>
      </c>
      <c r="AU47" s="170">
        <f t="shared" si="42"/>
        <v>12</v>
      </c>
      <c r="AV47" s="171">
        <f t="shared" si="43"/>
        <v>121</v>
      </c>
    </row>
    <row r="48" spans="1:48" s="129" customFormat="1" ht="15.6">
      <c r="A48" s="162">
        <v>44</v>
      </c>
      <c r="B48" s="163" t="s">
        <v>206</v>
      </c>
      <c r="C48" s="164">
        <v>24600</v>
      </c>
      <c r="D48" s="165" t="s">
        <v>89</v>
      </c>
      <c r="E48" s="166" t="s">
        <v>29</v>
      </c>
      <c r="F48" s="163" t="s">
        <v>89</v>
      </c>
      <c r="G48" s="167">
        <v>7</v>
      </c>
      <c r="H48" s="168">
        <f t="shared" si="23"/>
        <v>42</v>
      </c>
      <c r="I48" s="168"/>
      <c r="J48" s="168">
        <f t="shared" si="24"/>
        <v>0</v>
      </c>
      <c r="K48" s="168">
        <v>19</v>
      </c>
      <c r="L48" s="168">
        <f t="shared" si="25"/>
        <v>42</v>
      </c>
      <c r="M48" s="169">
        <v>3</v>
      </c>
      <c r="N48" s="168">
        <f t="shared" si="26"/>
        <v>9</v>
      </c>
      <c r="O48" s="169">
        <v>5</v>
      </c>
      <c r="P48" s="169">
        <f t="shared" si="22"/>
        <v>10</v>
      </c>
      <c r="Q48" s="169"/>
      <c r="R48" s="169">
        <f t="shared" si="27"/>
        <v>0</v>
      </c>
      <c r="S48" s="170">
        <f t="shared" si="28"/>
        <v>103</v>
      </c>
      <c r="T48" s="162"/>
      <c r="U48" s="168">
        <f t="shared" si="29"/>
        <v>0</v>
      </c>
      <c r="V48" s="168"/>
      <c r="W48" s="168">
        <f t="shared" si="30"/>
        <v>0</v>
      </c>
      <c r="X48" s="168">
        <v>1</v>
      </c>
      <c r="Y48" s="168">
        <f t="shared" si="31"/>
        <v>3</v>
      </c>
      <c r="Z48" s="168"/>
      <c r="AA48" s="168">
        <f t="shared" si="32"/>
        <v>0</v>
      </c>
      <c r="AB48" s="170">
        <f t="shared" si="33"/>
        <v>3</v>
      </c>
      <c r="AC48" s="162"/>
      <c r="AD48" s="168"/>
      <c r="AE48" s="170"/>
      <c r="AF48" s="162">
        <v>1</v>
      </c>
      <c r="AG48" s="168">
        <f t="shared" si="34"/>
        <v>12</v>
      </c>
      <c r="AH48" s="168"/>
      <c r="AI48" s="168">
        <f t="shared" si="35"/>
        <v>0</v>
      </c>
      <c r="AJ48" s="168">
        <v>1</v>
      </c>
      <c r="AK48" s="168">
        <f t="shared" si="36"/>
        <v>3</v>
      </c>
      <c r="AL48" s="168"/>
      <c r="AM48" s="168">
        <f t="shared" si="37"/>
        <v>0</v>
      </c>
      <c r="AN48" s="168"/>
      <c r="AO48" s="168">
        <f t="shared" si="38"/>
        <v>0</v>
      </c>
      <c r="AP48" s="168"/>
      <c r="AQ48" s="168">
        <f t="shared" si="39"/>
        <v>0</v>
      </c>
      <c r="AR48" s="168"/>
      <c r="AS48" s="168">
        <f t="shared" si="40"/>
        <v>0</v>
      </c>
      <c r="AT48" s="168">
        <f t="shared" si="41"/>
        <v>3</v>
      </c>
      <c r="AU48" s="170">
        <f t="shared" si="42"/>
        <v>15</v>
      </c>
      <c r="AV48" s="171">
        <f t="shared" si="43"/>
        <v>121</v>
      </c>
    </row>
    <row r="49" spans="1:49" s="129" customFormat="1" ht="15.6">
      <c r="A49" s="162">
        <v>45</v>
      </c>
      <c r="B49" s="163" t="s">
        <v>285</v>
      </c>
      <c r="C49" s="164">
        <v>18939</v>
      </c>
      <c r="D49" s="165" t="s">
        <v>67</v>
      </c>
      <c r="E49" s="166" t="s">
        <v>29</v>
      </c>
      <c r="F49" s="163" t="s">
        <v>89</v>
      </c>
      <c r="G49" s="167">
        <v>9</v>
      </c>
      <c r="H49" s="168">
        <f t="shared" si="23"/>
        <v>54</v>
      </c>
      <c r="I49" s="168"/>
      <c r="J49" s="168">
        <f t="shared" si="24"/>
        <v>0</v>
      </c>
      <c r="K49" s="168">
        <v>16</v>
      </c>
      <c r="L49" s="168">
        <f t="shared" si="25"/>
        <v>36</v>
      </c>
      <c r="M49" s="169"/>
      <c r="N49" s="168">
        <f t="shared" si="26"/>
        <v>0</v>
      </c>
      <c r="O49" s="169">
        <v>5</v>
      </c>
      <c r="P49" s="169">
        <f t="shared" si="22"/>
        <v>10</v>
      </c>
      <c r="Q49" s="169"/>
      <c r="R49" s="169">
        <f t="shared" si="27"/>
        <v>0</v>
      </c>
      <c r="S49" s="170">
        <f t="shared" si="28"/>
        <v>100</v>
      </c>
      <c r="T49" s="162"/>
      <c r="U49" s="168">
        <f t="shared" si="29"/>
        <v>0</v>
      </c>
      <c r="V49" s="168"/>
      <c r="W49" s="168">
        <f t="shared" si="30"/>
        <v>0</v>
      </c>
      <c r="X49" s="168"/>
      <c r="Y49" s="168">
        <f t="shared" si="31"/>
        <v>0</v>
      </c>
      <c r="Z49" s="168"/>
      <c r="AA49" s="168">
        <f t="shared" si="32"/>
        <v>0</v>
      </c>
      <c r="AB49" s="170">
        <f t="shared" si="33"/>
        <v>0</v>
      </c>
      <c r="AC49" s="162"/>
      <c r="AD49" s="168"/>
      <c r="AE49" s="170"/>
      <c r="AF49" s="162">
        <v>1</v>
      </c>
      <c r="AG49" s="168">
        <f t="shared" si="34"/>
        <v>12</v>
      </c>
      <c r="AH49" s="168"/>
      <c r="AI49" s="168">
        <f t="shared" si="35"/>
        <v>0</v>
      </c>
      <c r="AJ49" s="168">
        <v>1</v>
      </c>
      <c r="AK49" s="168">
        <f t="shared" si="36"/>
        <v>3</v>
      </c>
      <c r="AL49" s="168"/>
      <c r="AM49" s="168">
        <f t="shared" si="37"/>
        <v>0</v>
      </c>
      <c r="AN49" s="168">
        <v>1</v>
      </c>
      <c r="AO49" s="168">
        <f t="shared" si="38"/>
        <v>5</v>
      </c>
      <c r="AP49" s="168"/>
      <c r="AQ49" s="168">
        <f t="shared" si="39"/>
        <v>0</v>
      </c>
      <c r="AR49" s="168"/>
      <c r="AS49" s="168">
        <f t="shared" si="40"/>
        <v>0</v>
      </c>
      <c r="AT49" s="168">
        <f t="shared" si="41"/>
        <v>8</v>
      </c>
      <c r="AU49" s="170">
        <f t="shared" si="42"/>
        <v>20</v>
      </c>
      <c r="AV49" s="171">
        <f t="shared" si="43"/>
        <v>120</v>
      </c>
    </row>
    <row r="50" spans="1:49" s="129" customFormat="1" ht="15.6">
      <c r="A50" s="162">
        <v>46</v>
      </c>
      <c r="B50" s="163" t="s">
        <v>208</v>
      </c>
      <c r="C50" s="164">
        <v>21421</v>
      </c>
      <c r="D50" s="165" t="s">
        <v>89</v>
      </c>
      <c r="E50" s="166" t="s">
        <v>29</v>
      </c>
      <c r="F50" s="163" t="s">
        <v>89</v>
      </c>
      <c r="G50" s="167">
        <v>9</v>
      </c>
      <c r="H50" s="168">
        <f t="shared" si="23"/>
        <v>54</v>
      </c>
      <c r="I50" s="168"/>
      <c r="J50" s="168">
        <f t="shared" si="24"/>
        <v>0</v>
      </c>
      <c r="K50" s="168">
        <v>20</v>
      </c>
      <c r="L50" s="168">
        <f t="shared" si="25"/>
        <v>44</v>
      </c>
      <c r="M50" s="169"/>
      <c r="N50" s="168">
        <f t="shared" si="26"/>
        <v>0</v>
      </c>
      <c r="O50" s="169">
        <v>5</v>
      </c>
      <c r="P50" s="169">
        <f t="shared" si="22"/>
        <v>10</v>
      </c>
      <c r="Q50" s="169"/>
      <c r="R50" s="169">
        <f t="shared" si="27"/>
        <v>0</v>
      </c>
      <c r="S50" s="170">
        <f t="shared" si="28"/>
        <v>108</v>
      </c>
      <c r="T50" s="162"/>
      <c r="U50" s="168">
        <f t="shared" si="29"/>
        <v>0</v>
      </c>
      <c r="V50" s="168"/>
      <c r="W50" s="168">
        <f t="shared" si="30"/>
        <v>0</v>
      </c>
      <c r="X50" s="168"/>
      <c r="Y50" s="168">
        <f t="shared" si="31"/>
        <v>0</v>
      </c>
      <c r="Z50" s="168"/>
      <c r="AA50" s="168">
        <f t="shared" si="32"/>
        <v>0</v>
      </c>
      <c r="AB50" s="170">
        <f t="shared" si="33"/>
        <v>0</v>
      </c>
      <c r="AC50" s="162"/>
      <c r="AD50" s="168"/>
      <c r="AE50" s="170"/>
      <c r="AF50" s="162">
        <v>1</v>
      </c>
      <c r="AG50" s="168">
        <f t="shared" si="34"/>
        <v>12</v>
      </c>
      <c r="AH50" s="168"/>
      <c r="AI50" s="168">
        <f t="shared" si="35"/>
        <v>0</v>
      </c>
      <c r="AJ50" s="168"/>
      <c r="AK50" s="168">
        <f t="shared" si="36"/>
        <v>0</v>
      </c>
      <c r="AL50" s="168"/>
      <c r="AM50" s="168">
        <f t="shared" si="37"/>
        <v>0</v>
      </c>
      <c r="AN50" s="168"/>
      <c r="AO50" s="168">
        <f t="shared" si="38"/>
        <v>0</v>
      </c>
      <c r="AP50" s="168"/>
      <c r="AQ50" s="168">
        <f t="shared" si="39"/>
        <v>0</v>
      </c>
      <c r="AR50" s="168"/>
      <c r="AS50" s="168">
        <f t="shared" si="40"/>
        <v>0</v>
      </c>
      <c r="AT50" s="168">
        <f t="shared" si="41"/>
        <v>0</v>
      </c>
      <c r="AU50" s="170">
        <f t="shared" si="42"/>
        <v>12</v>
      </c>
      <c r="AV50" s="171">
        <f t="shared" si="43"/>
        <v>120</v>
      </c>
      <c r="AW50" s="110"/>
    </row>
    <row r="51" spans="1:49" s="129" customFormat="1" ht="15.6">
      <c r="A51" s="162">
        <v>47</v>
      </c>
      <c r="B51" s="163" t="s">
        <v>188</v>
      </c>
      <c r="C51" s="164">
        <v>23197</v>
      </c>
      <c r="D51" s="165" t="s">
        <v>89</v>
      </c>
      <c r="E51" s="166" t="s">
        <v>29</v>
      </c>
      <c r="F51" s="163" t="s">
        <v>89</v>
      </c>
      <c r="G51" s="167">
        <v>9</v>
      </c>
      <c r="H51" s="168">
        <f t="shared" si="23"/>
        <v>54</v>
      </c>
      <c r="I51" s="168"/>
      <c r="J51" s="168">
        <f t="shared" si="24"/>
        <v>0</v>
      </c>
      <c r="K51" s="168">
        <v>15</v>
      </c>
      <c r="L51" s="168">
        <f t="shared" si="25"/>
        <v>34</v>
      </c>
      <c r="M51" s="169">
        <v>2</v>
      </c>
      <c r="N51" s="168">
        <f t="shared" si="26"/>
        <v>6</v>
      </c>
      <c r="O51" s="169">
        <v>5</v>
      </c>
      <c r="P51" s="169">
        <f t="shared" si="22"/>
        <v>10</v>
      </c>
      <c r="Q51" s="169"/>
      <c r="R51" s="169">
        <f t="shared" si="27"/>
        <v>0</v>
      </c>
      <c r="S51" s="170">
        <f t="shared" si="28"/>
        <v>104</v>
      </c>
      <c r="T51" s="162"/>
      <c r="U51" s="168">
        <f t="shared" si="29"/>
        <v>0</v>
      </c>
      <c r="V51" s="168"/>
      <c r="W51" s="168">
        <f t="shared" si="30"/>
        <v>0</v>
      </c>
      <c r="X51" s="168"/>
      <c r="Y51" s="168">
        <f t="shared" si="31"/>
        <v>0</v>
      </c>
      <c r="Z51" s="168"/>
      <c r="AA51" s="168">
        <f t="shared" si="32"/>
        <v>0</v>
      </c>
      <c r="AB51" s="170">
        <f t="shared" si="33"/>
        <v>0</v>
      </c>
      <c r="AC51" s="162"/>
      <c r="AD51" s="168"/>
      <c r="AE51" s="170"/>
      <c r="AF51" s="162">
        <v>1</v>
      </c>
      <c r="AG51" s="168">
        <f t="shared" si="34"/>
        <v>12</v>
      </c>
      <c r="AH51" s="168"/>
      <c r="AI51" s="168">
        <f t="shared" si="35"/>
        <v>0</v>
      </c>
      <c r="AJ51" s="168">
        <v>1</v>
      </c>
      <c r="AK51" s="168">
        <f t="shared" si="36"/>
        <v>3</v>
      </c>
      <c r="AL51" s="168"/>
      <c r="AM51" s="168">
        <f t="shared" si="37"/>
        <v>0</v>
      </c>
      <c r="AN51" s="168"/>
      <c r="AO51" s="168">
        <f t="shared" si="38"/>
        <v>0</v>
      </c>
      <c r="AP51" s="168"/>
      <c r="AQ51" s="168">
        <f t="shared" si="39"/>
        <v>0</v>
      </c>
      <c r="AR51" s="168">
        <v>1</v>
      </c>
      <c r="AS51" s="168">
        <f t="shared" si="40"/>
        <v>1</v>
      </c>
      <c r="AT51" s="168">
        <f t="shared" si="41"/>
        <v>4</v>
      </c>
      <c r="AU51" s="170">
        <f t="shared" si="42"/>
        <v>16</v>
      </c>
      <c r="AV51" s="171">
        <f t="shared" si="43"/>
        <v>120</v>
      </c>
    </row>
    <row r="52" spans="1:49" s="129" customFormat="1" ht="15.6">
      <c r="A52" s="162">
        <v>48</v>
      </c>
      <c r="B52" s="163" t="s">
        <v>302</v>
      </c>
      <c r="C52" s="164">
        <v>20243</v>
      </c>
      <c r="D52" s="165" t="s">
        <v>89</v>
      </c>
      <c r="E52" s="166" t="s">
        <v>29</v>
      </c>
      <c r="F52" s="163" t="s">
        <v>89</v>
      </c>
      <c r="G52" s="167">
        <v>9</v>
      </c>
      <c r="H52" s="168">
        <f t="shared" si="23"/>
        <v>54</v>
      </c>
      <c r="I52" s="168"/>
      <c r="J52" s="168">
        <f t="shared" si="24"/>
        <v>0</v>
      </c>
      <c r="K52" s="168">
        <v>18</v>
      </c>
      <c r="L52" s="168">
        <f t="shared" si="25"/>
        <v>40</v>
      </c>
      <c r="M52" s="169"/>
      <c r="N52" s="168">
        <f t="shared" si="26"/>
        <v>0</v>
      </c>
      <c r="O52" s="169">
        <v>5</v>
      </c>
      <c r="P52" s="169">
        <f t="shared" si="22"/>
        <v>10</v>
      </c>
      <c r="Q52" s="169"/>
      <c r="R52" s="169">
        <f t="shared" si="27"/>
        <v>0</v>
      </c>
      <c r="S52" s="170">
        <f t="shared" si="28"/>
        <v>104</v>
      </c>
      <c r="T52" s="162"/>
      <c r="U52" s="168">
        <f t="shared" si="29"/>
        <v>0</v>
      </c>
      <c r="V52" s="168"/>
      <c r="W52" s="168">
        <f t="shared" si="30"/>
        <v>0</v>
      </c>
      <c r="X52" s="168"/>
      <c r="Y52" s="168">
        <f t="shared" si="31"/>
        <v>0</v>
      </c>
      <c r="Z52" s="168"/>
      <c r="AA52" s="168">
        <f t="shared" si="32"/>
        <v>0</v>
      </c>
      <c r="AB52" s="170">
        <f t="shared" si="33"/>
        <v>0</v>
      </c>
      <c r="AC52" s="162"/>
      <c r="AD52" s="168"/>
      <c r="AE52" s="170"/>
      <c r="AF52" s="162">
        <v>1</v>
      </c>
      <c r="AG52" s="168">
        <f t="shared" si="34"/>
        <v>12</v>
      </c>
      <c r="AH52" s="168"/>
      <c r="AI52" s="168">
        <f t="shared" si="35"/>
        <v>0</v>
      </c>
      <c r="AJ52" s="168">
        <v>1</v>
      </c>
      <c r="AK52" s="168">
        <f t="shared" si="36"/>
        <v>3</v>
      </c>
      <c r="AL52" s="168"/>
      <c r="AM52" s="168">
        <f t="shared" si="37"/>
        <v>0</v>
      </c>
      <c r="AN52" s="168"/>
      <c r="AO52" s="168">
        <f t="shared" si="38"/>
        <v>0</v>
      </c>
      <c r="AP52" s="168"/>
      <c r="AQ52" s="168">
        <f t="shared" si="39"/>
        <v>0</v>
      </c>
      <c r="AR52" s="168"/>
      <c r="AS52" s="168">
        <f t="shared" si="40"/>
        <v>0</v>
      </c>
      <c r="AT52" s="168">
        <f t="shared" si="41"/>
        <v>3</v>
      </c>
      <c r="AU52" s="170">
        <f t="shared" si="42"/>
        <v>15</v>
      </c>
      <c r="AV52" s="171">
        <f t="shared" si="43"/>
        <v>119</v>
      </c>
    </row>
    <row r="53" spans="1:49" s="129" customFormat="1" ht="15.6">
      <c r="A53" s="162">
        <v>49</v>
      </c>
      <c r="B53" s="163" t="s">
        <v>226</v>
      </c>
      <c r="C53" s="164">
        <v>21374</v>
      </c>
      <c r="D53" s="165" t="s">
        <v>89</v>
      </c>
      <c r="E53" s="166" t="s">
        <v>29</v>
      </c>
      <c r="F53" s="163" t="s">
        <v>89</v>
      </c>
      <c r="G53" s="167">
        <v>9</v>
      </c>
      <c r="H53" s="168">
        <f t="shared" si="23"/>
        <v>54</v>
      </c>
      <c r="I53" s="168"/>
      <c r="J53" s="168">
        <f t="shared" si="24"/>
        <v>0</v>
      </c>
      <c r="K53" s="168">
        <v>13</v>
      </c>
      <c r="L53" s="168">
        <f t="shared" si="25"/>
        <v>30</v>
      </c>
      <c r="M53" s="169">
        <v>1</v>
      </c>
      <c r="N53" s="168">
        <f t="shared" si="26"/>
        <v>3</v>
      </c>
      <c r="O53" s="169">
        <v>5</v>
      </c>
      <c r="P53" s="169">
        <f t="shared" ref="P53:P74" si="44">O53*2</f>
        <v>10</v>
      </c>
      <c r="Q53" s="169"/>
      <c r="R53" s="169">
        <f t="shared" si="27"/>
        <v>0</v>
      </c>
      <c r="S53" s="170">
        <f t="shared" si="28"/>
        <v>97</v>
      </c>
      <c r="T53" s="162"/>
      <c r="U53" s="168">
        <f t="shared" si="29"/>
        <v>0</v>
      </c>
      <c r="V53" s="168"/>
      <c r="W53" s="168">
        <f t="shared" si="30"/>
        <v>0</v>
      </c>
      <c r="X53" s="168"/>
      <c r="Y53" s="168">
        <f t="shared" si="31"/>
        <v>0</v>
      </c>
      <c r="Z53" s="168"/>
      <c r="AA53" s="168">
        <f t="shared" si="32"/>
        <v>0</v>
      </c>
      <c r="AB53" s="170">
        <f t="shared" si="33"/>
        <v>0</v>
      </c>
      <c r="AC53" s="162"/>
      <c r="AD53" s="168"/>
      <c r="AE53" s="170" t="s">
        <v>124</v>
      </c>
      <c r="AF53" s="162">
        <v>1</v>
      </c>
      <c r="AG53" s="168">
        <f t="shared" si="34"/>
        <v>12</v>
      </c>
      <c r="AH53" s="168"/>
      <c r="AI53" s="168">
        <f t="shared" si="35"/>
        <v>0</v>
      </c>
      <c r="AJ53" s="168">
        <v>1</v>
      </c>
      <c r="AK53" s="168">
        <f t="shared" si="36"/>
        <v>3</v>
      </c>
      <c r="AL53" s="168">
        <v>1</v>
      </c>
      <c r="AM53" s="168">
        <f t="shared" si="37"/>
        <v>1</v>
      </c>
      <c r="AN53" s="168">
        <v>1</v>
      </c>
      <c r="AO53" s="168">
        <f t="shared" si="38"/>
        <v>5</v>
      </c>
      <c r="AP53" s="168"/>
      <c r="AQ53" s="168">
        <f t="shared" si="39"/>
        <v>0</v>
      </c>
      <c r="AR53" s="168">
        <v>1</v>
      </c>
      <c r="AS53" s="168">
        <f t="shared" si="40"/>
        <v>1</v>
      </c>
      <c r="AT53" s="168">
        <f t="shared" si="41"/>
        <v>10</v>
      </c>
      <c r="AU53" s="170">
        <f t="shared" si="42"/>
        <v>22</v>
      </c>
      <c r="AV53" s="171">
        <f t="shared" si="43"/>
        <v>119</v>
      </c>
    </row>
    <row r="54" spans="1:49" s="129" customFormat="1" ht="15.6">
      <c r="A54" s="162">
        <v>50</v>
      </c>
      <c r="B54" s="163" t="s">
        <v>301</v>
      </c>
      <c r="C54" s="164">
        <v>22930</v>
      </c>
      <c r="D54" s="165" t="s">
        <v>89</v>
      </c>
      <c r="E54" s="166" t="s">
        <v>29</v>
      </c>
      <c r="F54" s="163" t="s">
        <v>89</v>
      </c>
      <c r="G54" s="167">
        <v>9</v>
      </c>
      <c r="H54" s="168">
        <f t="shared" si="23"/>
        <v>54</v>
      </c>
      <c r="I54" s="167"/>
      <c r="J54" s="168">
        <f t="shared" si="24"/>
        <v>0</v>
      </c>
      <c r="K54" s="168">
        <v>18</v>
      </c>
      <c r="L54" s="168">
        <f t="shared" si="25"/>
        <v>40</v>
      </c>
      <c r="M54" s="169"/>
      <c r="N54" s="168">
        <f t="shared" si="26"/>
        <v>0</v>
      </c>
      <c r="O54" s="169">
        <v>5</v>
      </c>
      <c r="P54" s="169">
        <f t="shared" si="44"/>
        <v>10</v>
      </c>
      <c r="Q54" s="169"/>
      <c r="R54" s="169">
        <f t="shared" si="27"/>
        <v>0</v>
      </c>
      <c r="S54" s="170">
        <f t="shared" si="28"/>
        <v>104</v>
      </c>
      <c r="T54" s="162"/>
      <c r="U54" s="168">
        <f t="shared" si="29"/>
        <v>0</v>
      </c>
      <c r="V54" s="168"/>
      <c r="W54" s="168">
        <f t="shared" si="30"/>
        <v>0</v>
      </c>
      <c r="X54" s="168"/>
      <c r="Y54" s="168">
        <f t="shared" si="31"/>
        <v>0</v>
      </c>
      <c r="Z54" s="168"/>
      <c r="AA54" s="168">
        <f t="shared" si="32"/>
        <v>0</v>
      </c>
      <c r="AB54" s="170">
        <f t="shared" si="33"/>
        <v>0</v>
      </c>
      <c r="AC54" s="162" t="s">
        <v>124</v>
      </c>
      <c r="AD54" s="168"/>
      <c r="AE54" s="170"/>
      <c r="AF54" s="162">
        <v>1</v>
      </c>
      <c r="AG54" s="168">
        <f t="shared" si="34"/>
        <v>12</v>
      </c>
      <c r="AH54" s="168"/>
      <c r="AI54" s="168">
        <f t="shared" si="35"/>
        <v>0</v>
      </c>
      <c r="AJ54" s="168">
        <v>1</v>
      </c>
      <c r="AK54" s="168">
        <f t="shared" si="36"/>
        <v>3</v>
      </c>
      <c r="AL54" s="168"/>
      <c r="AM54" s="168">
        <f t="shared" si="37"/>
        <v>0</v>
      </c>
      <c r="AN54" s="168"/>
      <c r="AO54" s="168">
        <f t="shared" si="38"/>
        <v>0</v>
      </c>
      <c r="AP54" s="168"/>
      <c r="AQ54" s="168">
        <f t="shared" si="39"/>
        <v>0</v>
      </c>
      <c r="AR54" s="168"/>
      <c r="AS54" s="168">
        <f t="shared" si="40"/>
        <v>0</v>
      </c>
      <c r="AT54" s="168">
        <f t="shared" si="41"/>
        <v>3</v>
      </c>
      <c r="AU54" s="170">
        <f t="shared" si="42"/>
        <v>15</v>
      </c>
      <c r="AV54" s="171">
        <f t="shared" si="43"/>
        <v>119</v>
      </c>
    </row>
    <row r="55" spans="1:49" s="129" customFormat="1" ht="15.6">
      <c r="A55" s="162">
        <v>51</v>
      </c>
      <c r="B55" s="163" t="s">
        <v>223</v>
      </c>
      <c r="C55" s="164">
        <v>21846</v>
      </c>
      <c r="D55" s="165" t="s">
        <v>89</v>
      </c>
      <c r="E55" s="166" t="s">
        <v>29</v>
      </c>
      <c r="F55" s="163" t="s">
        <v>89</v>
      </c>
      <c r="G55" s="167">
        <v>10</v>
      </c>
      <c r="H55" s="168">
        <f t="shared" si="23"/>
        <v>60</v>
      </c>
      <c r="I55" s="168"/>
      <c r="J55" s="168">
        <f t="shared" si="24"/>
        <v>0</v>
      </c>
      <c r="K55" s="168">
        <v>13</v>
      </c>
      <c r="L55" s="168">
        <f t="shared" si="25"/>
        <v>30</v>
      </c>
      <c r="M55" s="169"/>
      <c r="N55" s="168">
        <f t="shared" si="26"/>
        <v>0</v>
      </c>
      <c r="O55" s="169">
        <v>5</v>
      </c>
      <c r="P55" s="169">
        <f t="shared" si="44"/>
        <v>10</v>
      </c>
      <c r="Q55" s="169"/>
      <c r="R55" s="169">
        <f t="shared" si="27"/>
        <v>0</v>
      </c>
      <c r="S55" s="170">
        <f t="shared" si="28"/>
        <v>100</v>
      </c>
      <c r="T55" s="162"/>
      <c r="U55" s="168">
        <f t="shared" si="29"/>
        <v>0</v>
      </c>
      <c r="V55" s="168"/>
      <c r="W55" s="168">
        <f t="shared" si="30"/>
        <v>0</v>
      </c>
      <c r="X55" s="168"/>
      <c r="Y55" s="168">
        <f t="shared" si="31"/>
        <v>0</v>
      </c>
      <c r="Z55" s="168"/>
      <c r="AA55" s="168">
        <f t="shared" si="32"/>
        <v>0</v>
      </c>
      <c r="AB55" s="170">
        <f t="shared" si="33"/>
        <v>0</v>
      </c>
      <c r="AC55" s="162"/>
      <c r="AD55" s="168"/>
      <c r="AE55" s="170"/>
      <c r="AF55" s="162">
        <v>1</v>
      </c>
      <c r="AG55" s="168">
        <f t="shared" si="34"/>
        <v>12</v>
      </c>
      <c r="AH55" s="168"/>
      <c r="AI55" s="168">
        <f t="shared" si="35"/>
        <v>0</v>
      </c>
      <c r="AJ55" s="168">
        <v>2</v>
      </c>
      <c r="AK55" s="168">
        <f t="shared" si="36"/>
        <v>6</v>
      </c>
      <c r="AL55" s="168"/>
      <c r="AM55" s="168">
        <f t="shared" si="37"/>
        <v>0</v>
      </c>
      <c r="AN55" s="168"/>
      <c r="AO55" s="168">
        <f t="shared" si="38"/>
        <v>0</v>
      </c>
      <c r="AP55" s="168"/>
      <c r="AQ55" s="168">
        <f t="shared" si="39"/>
        <v>0</v>
      </c>
      <c r="AR55" s="168"/>
      <c r="AS55" s="168">
        <f t="shared" si="40"/>
        <v>0</v>
      </c>
      <c r="AT55" s="168">
        <f t="shared" si="41"/>
        <v>6</v>
      </c>
      <c r="AU55" s="170">
        <f t="shared" si="42"/>
        <v>18</v>
      </c>
      <c r="AV55" s="171">
        <f t="shared" si="43"/>
        <v>118</v>
      </c>
    </row>
    <row r="56" spans="1:49" s="129" customFormat="1" ht="15.6">
      <c r="A56" s="162">
        <v>52</v>
      </c>
      <c r="B56" s="163" t="s">
        <v>205</v>
      </c>
      <c r="C56" s="164">
        <v>22478</v>
      </c>
      <c r="D56" s="165" t="s">
        <v>89</v>
      </c>
      <c r="E56" s="166" t="s">
        <v>29</v>
      </c>
      <c r="F56" s="163" t="s">
        <v>89</v>
      </c>
      <c r="G56" s="167">
        <v>9</v>
      </c>
      <c r="H56" s="168">
        <f t="shared" si="23"/>
        <v>54</v>
      </c>
      <c r="I56" s="168"/>
      <c r="J56" s="168">
        <f t="shared" si="24"/>
        <v>0</v>
      </c>
      <c r="K56" s="168">
        <v>19</v>
      </c>
      <c r="L56" s="168">
        <f t="shared" si="25"/>
        <v>42</v>
      </c>
      <c r="M56" s="169"/>
      <c r="N56" s="168">
        <f t="shared" si="26"/>
        <v>0</v>
      </c>
      <c r="O56" s="169">
        <v>5</v>
      </c>
      <c r="P56" s="169">
        <f t="shared" si="44"/>
        <v>10</v>
      </c>
      <c r="Q56" s="169"/>
      <c r="R56" s="169">
        <f t="shared" si="27"/>
        <v>0</v>
      </c>
      <c r="S56" s="170">
        <f t="shared" si="28"/>
        <v>106</v>
      </c>
      <c r="T56" s="162"/>
      <c r="U56" s="168">
        <f t="shared" si="29"/>
        <v>0</v>
      </c>
      <c r="V56" s="168"/>
      <c r="W56" s="168">
        <f t="shared" si="30"/>
        <v>0</v>
      </c>
      <c r="X56" s="168"/>
      <c r="Y56" s="168">
        <f t="shared" si="31"/>
        <v>0</v>
      </c>
      <c r="Z56" s="168"/>
      <c r="AA56" s="168">
        <f t="shared" si="32"/>
        <v>0</v>
      </c>
      <c r="AB56" s="170">
        <f t="shared" si="33"/>
        <v>0</v>
      </c>
      <c r="AC56" s="162"/>
      <c r="AD56" s="168"/>
      <c r="AE56" s="170"/>
      <c r="AF56" s="162">
        <v>1</v>
      </c>
      <c r="AG56" s="168">
        <f t="shared" si="34"/>
        <v>12</v>
      </c>
      <c r="AH56" s="168"/>
      <c r="AI56" s="168">
        <f t="shared" si="35"/>
        <v>0</v>
      </c>
      <c r="AJ56" s="168"/>
      <c r="AK56" s="168">
        <f t="shared" si="36"/>
        <v>0</v>
      </c>
      <c r="AL56" s="168"/>
      <c r="AM56" s="168">
        <f t="shared" si="37"/>
        <v>0</v>
      </c>
      <c r="AN56" s="168"/>
      <c r="AO56" s="168">
        <f t="shared" si="38"/>
        <v>0</v>
      </c>
      <c r="AP56" s="168"/>
      <c r="AQ56" s="168">
        <f t="shared" si="39"/>
        <v>0</v>
      </c>
      <c r="AR56" s="168"/>
      <c r="AS56" s="168">
        <f t="shared" si="40"/>
        <v>0</v>
      </c>
      <c r="AT56" s="168">
        <f t="shared" si="41"/>
        <v>0</v>
      </c>
      <c r="AU56" s="170">
        <f t="shared" si="42"/>
        <v>12</v>
      </c>
      <c r="AV56" s="171">
        <f t="shared" si="43"/>
        <v>118</v>
      </c>
    </row>
    <row r="57" spans="1:49" s="129" customFormat="1" ht="15.6">
      <c r="A57" s="162">
        <v>53</v>
      </c>
      <c r="B57" s="163" t="s">
        <v>215</v>
      </c>
      <c r="C57" s="164">
        <v>23852</v>
      </c>
      <c r="D57" s="165" t="s">
        <v>89</v>
      </c>
      <c r="E57" s="166" t="s">
        <v>29</v>
      </c>
      <c r="F57" s="163" t="s">
        <v>89</v>
      </c>
      <c r="G57" s="167">
        <v>9</v>
      </c>
      <c r="H57" s="168">
        <f t="shared" si="23"/>
        <v>54</v>
      </c>
      <c r="I57" s="168"/>
      <c r="J57" s="168">
        <f t="shared" si="24"/>
        <v>0</v>
      </c>
      <c r="K57" s="168">
        <v>16</v>
      </c>
      <c r="L57" s="168">
        <f t="shared" si="25"/>
        <v>36</v>
      </c>
      <c r="M57" s="169"/>
      <c r="N57" s="168">
        <f t="shared" si="26"/>
        <v>0</v>
      </c>
      <c r="O57" s="169">
        <v>5</v>
      </c>
      <c r="P57" s="169">
        <f t="shared" si="44"/>
        <v>10</v>
      </c>
      <c r="Q57" s="169"/>
      <c r="R57" s="169">
        <f t="shared" si="27"/>
        <v>0</v>
      </c>
      <c r="S57" s="170">
        <f t="shared" si="28"/>
        <v>100</v>
      </c>
      <c r="T57" s="162"/>
      <c r="U57" s="168">
        <f t="shared" si="29"/>
        <v>0</v>
      </c>
      <c r="V57" s="168"/>
      <c r="W57" s="168">
        <f t="shared" si="30"/>
        <v>0</v>
      </c>
      <c r="X57" s="168">
        <v>1</v>
      </c>
      <c r="Y57" s="168">
        <f t="shared" si="31"/>
        <v>3</v>
      </c>
      <c r="Z57" s="168"/>
      <c r="AA57" s="168">
        <f t="shared" si="32"/>
        <v>0</v>
      </c>
      <c r="AB57" s="170">
        <f t="shared" si="33"/>
        <v>3</v>
      </c>
      <c r="AC57" s="162"/>
      <c r="AD57" s="168"/>
      <c r="AE57" s="170" t="s">
        <v>124</v>
      </c>
      <c r="AF57" s="162">
        <v>1</v>
      </c>
      <c r="AG57" s="168">
        <f t="shared" si="34"/>
        <v>12</v>
      </c>
      <c r="AH57" s="168"/>
      <c r="AI57" s="168">
        <f t="shared" si="35"/>
        <v>0</v>
      </c>
      <c r="AJ57" s="168">
        <v>1</v>
      </c>
      <c r="AK57" s="168">
        <f t="shared" si="36"/>
        <v>3</v>
      </c>
      <c r="AL57" s="168"/>
      <c r="AM57" s="168">
        <f t="shared" si="37"/>
        <v>0</v>
      </c>
      <c r="AN57" s="168"/>
      <c r="AO57" s="168">
        <f t="shared" si="38"/>
        <v>0</v>
      </c>
      <c r="AP57" s="168"/>
      <c r="AQ57" s="168">
        <f t="shared" si="39"/>
        <v>0</v>
      </c>
      <c r="AR57" s="168"/>
      <c r="AS57" s="168">
        <f t="shared" si="40"/>
        <v>0</v>
      </c>
      <c r="AT57" s="168">
        <f t="shared" si="41"/>
        <v>3</v>
      </c>
      <c r="AU57" s="170">
        <f t="shared" si="42"/>
        <v>15</v>
      </c>
      <c r="AV57" s="171">
        <f t="shared" si="43"/>
        <v>118</v>
      </c>
    </row>
    <row r="58" spans="1:49" s="129" customFormat="1" ht="15.6">
      <c r="A58" s="162">
        <v>54</v>
      </c>
      <c r="B58" s="163" t="s">
        <v>195</v>
      </c>
      <c r="C58" s="164">
        <v>22625</v>
      </c>
      <c r="D58" s="165" t="s">
        <v>89</v>
      </c>
      <c r="E58" s="166" t="s">
        <v>29</v>
      </c>
      <c r="F58" s="163" t="s">
        <v>89</v>
      </c>
      <c r="G58" s="167">
        <v>9</v>
      </c>
      <c r="H58" s="168">
        <f t="shared" si="23"/>
        <v>54</v>
      </c>
      <c r="I58" s="168"/>
      <c r="J58" s="168">
        <f t="shared" si="24"/>
        <v>0</v>
      </c>
      <c r="K58" s="168">
        <v>17</v>
      </c>
      <c r="L58" s="168">
        <f t="shared" si="25"/>
        <v>38</v>
      </c>
      <c r="M58" s="169"/>
      <c r="N58" s="168">
        <f t="shared" si="26"/>
        <v>0</v>
      </c>
      <c r="O58" s="169">
        <v>5</v>
      </c>
      <c r="P58" s="169">
        <f t="shared" si="44"/>
        <v>10</v>
      </c>
      <c r="Q58" s="169"/>
      <c r="R58" s="169">
        <f t="shared" si="27"/>
        <v>0</v>
      </c>
      <c r="S58" s="170">
        <f t="shared" si="28"/>
        <v>102</v>
      </c>
      <c r="T58" s="162"/>
      <c r="U58" s="168">
        <f t="shared" si="29"/>
        <v>0</v>
      </c>
      <c r="V58" s="168"/>
      <c r="W58" s="168">
        <f t="shared" si="30"/>
        <v>0</v>
      </c>
      <c r="X58" s="168"/>
      <c r="Y58" s="168">
        <f t="shared" si="31"/>
        <v>0</v>
      </c>
      <c r="Z58" s="168"/>
      <c r="AA58" s="168">
        <f t="shared" si="32"/>
        <v>0</v>
      </c>
      <c r="AB58" s="170">
        <f t="shared" si="33"/>
        <v>0</v>
      </c>
      <c r="AC58" s="162"/>
      <c r="AD58" s="168"/>
      <c r="AE58" s="170"/>
      <c r="AF58" s="162">
        <v>1</v>
      </c>
      <c r="AG58" s="168">
        <f t="shared" si="34"/>
        <v>12</v>
      </c>
      <c r="AH58" s="168"/>
      <c r="AI58" s="168">
        <f t="shared" si="35"/>
        <v>0</v>
      </c>
      <c r="AJ58" s="168">
        <v>1</v>
      </c>
      <c r="AK58" s="168">
        <f t="shared" si="36"/>
        <v>3</v>
      </c>
      <c r="AL58" s="168"/>
      <c r="AM58" s="168">
        <f t="shared" si="37"/>
        <v>0</v>
      </c>
      <c r="AN58" s="168"/>
      <c r="AO58" s="168">
        <f t="shared" si="38"/>
        <v>0</v>
      </c>
      <c r="AP58" s="168"/>
      <c r="AQ58" s="168">
        <f t="shared" si="39"/>
        <v>0</v>
      </c>
      <c r="AR58" s="168"/>
      <c r="AS58" s="168">
        <f t="shared" si="40"/>
        <v>0</v>
      </c>
      <c r="AT58" s="168">
        <f t="shared" si="41"/>
        <v>3</v>
      </c>
      <c r="AU58" s="170">
        <f t="shared" si="42"/>
        <v>15</v>
      </c>
      <c r="AV58" s="171">
        <f t="shared" si="43"/>
        <v>117</v>
      </c>
    </row>
    <row r="59" spans="1:49" s="129" customFormat="1" ht="15.6">
      <c r="A59" s="162">
        <v>55</v>
      </c>
      <c r="B59" s="163" t="s">
        <v>234</v>
      </c>
      <c r="C59" s="164">
        <v>24854</v>
      </c>
      <c r="D59" s="165" t="s">
        <v>89</v>
      </c>
      <c r="E59" s="166" t="s">
        <v>29</v>
      </c>
      <c r="F59" s="163" t="s">
        <v>89</v>
      </c>
      <c r="G59" s="167">
        <v>9</v>
      </c>
      <c r="H59" s="168">
        <f t="shared" si="23"/>
        <v>54</v>
      </c>
      <c r="I59" s="168"/>
      <c r="J59" s="168">
        <f t="shared" si="24"/>
        <v>0</v>
      </c>
      <c r="K59" s="168">
        <v>12</v>
      </c>
      <c r="L59" s="168">
        <f t="shared" si="25"/>
        <v>28</v>
      </c>
      <c r="M59" s="169">
        <v>4</v>
      </c>
      <c r="N59" s="168">
        <f t="shared" si="26"/>
        <v>12</v>
      </c>
      <c r="O59" s="169">
        <v>5</v>
      </c>
      <c r="P59" s="169">
        <f t="shared" si="44"/>
        <v>10</v>
      </c>
      <c r="Q59" s="169"/>
      <c r="R59" s="169">
        <f t="shared" si="27"/>
        <v>0</v>
      </c>
      <c r="S59" s="170">
        <f t="shared" si="28"/>
        <v>104</v>
      </c>
      <c r="T59" s="162"/>
      <c r="U59" s="168">
        <f t="shared" si="29"/>
        <v>0</v>
      </c>
      <c r="V59" s="168"/>
      <c r="W59" s="168">
        <f t="shared" si="30"/>
        <v>0</v>
      </c>
      <c r="X59" s="168"/>
      <c r="Y59" s="168">
        <f t="shared" si="31"/>
        <v>0</v>
      </c>
      <c r="Z59" s="168"/>
      <c r="AA59" s="168">
        <f t="shared" si="32"/>
        <v>0</v>
      </c>
      <c r="AB59" s="170">
        <f t="shared" si="33"/>
        <v>0</v>
      </c>
      <c r="AC59" s="162"/>
      <c r="AD59" s="168"/>
      <c r="AE59" s="170"/>
      <c r="AF59" s="162">
        <v>1</v>
      </c>
      <c r="AG59" s="168">
        <f t="shared" si="34"/>
        <v>12</v>
      </c>
      <c r="AH59" s="168"/>
      <c r="AI59" s="168">
        <f t="shared" si="35"/>
        <v>0</v>
      </c>
      <c r="AJ59" s="168"/>
      <c r="AK59" s="168">
        <f t="shared" si="36"/>
        <v>0</v>
      </c>
      <c r="AL59" s="168"/>
      <c r="AM59" s="168">
        <f t="shared" si="37"/>
        <v>0</v>
      </c>
      <c r="AN59" s="168"/>
      <c r="AO59" s="168">
        <f t="shared" si="38"/>
        <v>0</v>
      </c>
      <c r="AP59" s="168"/>
      <c r="AQ59" s="168">
        <f t="shared" si="39"/>
        <v>0</v>
      </c>
      <c r="AR59" s="168">
        <v>1</v>
      </c>
      <c r="AS59" s="168">
        <f t="shared" si="40"/>
        <v>1</v>
      </c>
      <c r="AT59" s="168">
        <f t="shared" si="41"/>
        <v>1</v>
      </c>
      <c r="AU59" s="170">
        <f t="shared" si="42"/>
        <v>13</v>
      </c>
      <c r="AV59" s="171">
        <f t="shared" si="43"/>
        <v>117</v>
      </c>
    </row>
    <row r="60" spans="1:49" s="129" customFormat="1" ht="15.6">
      <c r="A60" s="162">
        <v>56</v>
      </c>
      <c r="B60" s="163" t="s">
        <v>227</v>
      </c>
      <c r="C60" s="164">
        <v>23369</v>
      </c>
      <c r="D60" s="165" t="s">
        <v>89</v>
      </c>
      <c r="E60" s="166" t="s">
        <v>29</v>
      </c>
      <c r="F60" s="163" t="s">
        <v>89</v>
      </c>
      <c r="G60" s="167">
        <v>9</v>
      </c>
      <c r="H60" s="168">
        <f t="shared" si="23"/>
        <v>54</v>
      </c>
      <c r="I60" s="168"/>
      <c r="J60" s="168">
        <f t="shared" si="24"/>
        <v>0</v>
      </c>
      <c r="K60" s="168">
        <v>12</v>
      </c>
      <c r="L60" s="168">
        <f t="shared" si="25"/>
        <v>28</v>
      </c>
      <c r="M60" s="169"/>
      <c r="N60" s="168">
        <f t="shared" si="26"/>
        <v>0</v>
      </c>
      <c r="O60" s="169">
        <v>5</v>
      </c>
      <c r="P60" s="169">
        <f t="shared" si="44"/>
        <v>10</v>
      </c>
      <c r="Q60" s="169"/>
      <c r="R60" s="169">
        <f t="shared" si="27"/>
        <v>0</v>
      </c>
      <c r="S60" s="170">
        <f t="shared" si="28"/>
        <v>92</v>
      </c>
      <c r="T60" s="162"/>
      <c r="U60" s="168">
        <f t="shared" si="29"/>
        <v>0</v>
      </c>
      <c r="V60" s="168"/>
      <c r="W60" s="168">
        <f t="shared" si="30"/>
        <v>0</v>
      </c>
      <c r="X60" s="168">
        <v>1</v>
      </c>
      <c r="Y60" s="168">
        <f t="shared" si="31"/>
        <v>3</v>
      </c>
      <c r="Z60" s="168"/>
      <c r="AA60" s="168">
        <f t="shared" si="32"/>
        <v>0</v>
      </c>
      <c r="AB60" s="170">
        <f t="shared" si="33"/>
        <v>3</v>
      </c>
      <c r="AC60" s="162"/>
      <c r="AD60" s="168"/>
      <c r="AE60" s="170"/>
      <c r="AF60" s="162">
        <v>1</v>
      </c>
      <c r="AG60" s="168">
        <f t="shared" si="34"/>
        <v>12</v>
      </c>
      <c r="AH60" s="168"/>
      <c r="AI60" s="168">
        <f t="shared" si="35"/>
        <v>0</v>
      </c>
      <c r="AJ60" s="168">
        <v>1</v>
      </c>
      <c r="AK60" s="168">
        <f t="shared" si="36"/>
        <v>3</v>
      </c>
      <c r="AL60" s="168"/>
      <c r="AM60" s="168">
        <f t="shared" si="37"/>
        <v>0</v>
      </c>
      <c r="AN60" s="168">
        <v>1</v>
      </c>
      <c r="AO60" s="168">
        <f t="shared" si="38"/>
        <v>5</v>
      </c>
      <c r="AP60" s="168"/>
      <c r="AQ60" s="168">
        <f t="shared" si="39"/>
        <v>0</v>
      </c>
      <c r="AR60" s="168">
        <v>1</v>
      </c>
      <c r="AS60" s="168">
        <f t="shared" si="40"/>
        <v>1</v>
      </c>
      <c r="AT60" s="168">
        <f t="shared" si="41"/>
        <v>9</v>
      </c>
      <c r="AU60" s="170">
        <f t="shared" si="42"/>
        <v>21</v>
      </c>
      <c r="AV60" s="171">
        <f t="shared" si="43"/>
        <v>116</v>
      </c>
    </row>
    <row r="61" spans="1:49" s="129" customFormat="1" ht="15.6">
      <c r="A61" s="162">
        <v>57</v>
      </c>
      <c r="B61" s="163" t="s">
        <v>236</v>
      </c>
      <c r="C61" s="164">
        <v>25200</v>
      </c>
      <c r="D61" s="165" t="s">
        <v>89</v>
      </c>
      <c r="E61" s="166" t="s">
        <v>29</v>
      </c>
      <c r="F61" s="163" t="s">
        <v>89</v>
      </c>
      <c r="G61" s="167">
        <v>9</v>
      </c>
      <c r="H61" s="168">
        <f t="shared" si="23"/>
        <v>54</v>
      </c>
      <c r="I61" s="168"/>
      <c r="J61" s="168">
        <f t="shared" si="24"/>
        <v>0</v>
      </c>
      <c r="K61" s="168">
        <v>13</v>
      </c>
      <c r="L61" s="168">
        <f t="shared" si="25"/>
        <v>30</v>
      </c>
      <c r="M61" s="169">
        <v>2</v>
      </c>
      <c r="N61" s="168">
        <f t="shared" si="26"/>
        <v>6</v>
      </c>
      <c r="O61" s="169">
        <v>5</v>
      </c>
      <c r="P61" s="169">
        <f t="shared" si="44"/>
        <v>10</v>
      </c>
      <c r="Q61" s="169"/>
      <c r="R61" s="169">
        <f t="shared" si="27"/>
        <v>0</v>
      </c>
      <c r="S61" s="170">
        <f t="shared" si="28"/>
        <v>100</v>
      </c>
      <c r="T61" s="162"/>
      <c r="U61" s="168">
        <f t="shared" si="29"/>
        <v>0</v>
      </c>
      <c r="V61" s="168"/>
      <c r="W61" s="168">
        <f t="shared" si="30"/>
        <v>0</v>
      </c>
      <c r="X61" s="168">
        <v>1</v>
      </c>
      <c r="Y61" s="168">
        <f t="shared" si="31"/>
        <v>3</v>
      </c>
      <c r="Z61" s="168"/>
      <c r="AA61" s="168">
        <f t="shared" si="32"/>
        <v>0</v>
      </c>
      <c r="AB61" s="170">
        <f t="shared" si="33"/>
        <v>3</v>
      </c>
      <c r="AC61" s="162"/>
      <c r="AD61" s="168"/>
      <c r="AE61" s="170"/>
      <c r="AF61" s="162">
        <v>1</v>
      </c>
      <c r="AG61" s="168">
        <f t="shared" si="34"/>
        <v>12</v>
      </c>
      <c r="AH61" s="168"/>
      <c r="AI61" s="168">
        <f t="shared" si="35"/>
        <v>0</v>
      </c>
      <c r="AJ61" s="168"/>
      <c r="AK61" s="168">
        <f t="shared" si="36"/>
        <v>0</v>
      </c>
      <c r="AL61" s="168"/>
      <c r="AM61" s="168">
        <f t="shared" si="37"/>
        <v>0</v>
      </c>
      <c r="AN61" s="168"/>
      <c r="AO61" s="168">
        <f t="shared" si="38"/>
        <v>0</v>
      </c>
      <c r="AP61" s="168"/>
      <c r="AQ61" s="168">
        <f t="shared" si="39"/>
        <v>0</v>
      </c>
      <c r="AR61" s="168">
        <v>1</v>
      </c>
      <c r="AS61" s="168">
        <f t="shared" si="40"/>
        <v>1</v>
      </c>
      <c r="AT61" s="168">
        <f t="shared" si="41"/>
        <v>1</v>
      </c>
      <c r="AU61" s="170">
        <f t="shared" si="42"/>
        <v>13</v>
      </c>
      <c r="AV61" s="171">
        <f t="shared" si="43"/>
        <v>116</v>
      </c>
    </row>
    <row r="62" spans="1:49" s="129" customFormat="1" ht="15.6">
      <c r="A62" s="162">
        <v>58</v>
      </c>
      <c r="B62" s="163" t="s">
        <v>434</v>
      </c>
      <c r="C62" s="164">
        <v>21568</v>
      </c>
      <c r="D62" s="165" t="s">
        <v>89</v>
      </c>
      <c r="E62" s="166" t="s">
        <v>29</v>
      </c>
      <c r="F62" s="163" t="s">
        <v>89</v>
      </c>
      <c r="G62" s="167">
        <v>9</v>
      </c>
      <c r="H62" s="168">
        <f t="shared" si="23"/>
        <v>54</v>
      </c>
      <c r="I62" s="168"/>
      <c r="J62" s="168">
        <f t="shared" si="24"/>
        <v>0</v>
      </c>
      <c r="K62" s="168">
        <v>16</v>
      </c>
      <c r="L62" s="168">
        <f t="shared" si="25"/>
        <v>36</v>
      </c>
      <c r="M62" s="169"/>
      <c r="N62" s="168">
        <f t="shared" si="26"/>
        <v>0</v>
      </c>
      <c r="O62" s="169">
        <v>5</v>
      </c>
      <c r="P62" s="169">
        <f t="shared" si="44"/>
        <v>10</v>
      </c>
      <c r="Q62" s="169"/>
      <c r="R62" s="169">
        <f t="shared" si="27"/>
        <v>0</v>
      </c>
      <c r="S62" s="170">
        <f t="shared" si="28"/>
        <v>100</v>
      </c>
      <c r="T62" s="162"/>
      <c r="U62" s="168">
        <f t="shared" si="29"/>
        <v>0</v>
      </c>
      <c r="V62" s="168"/>
      <c r="W62" s="168">
        <f t="shared" si="30"/>
        <v>0</v>
      </c>
      <c r="X62" s="168"/>
      <c r="Y62" s="168">
        <f t="shared" si="31"/>
        <v>0</v>
      </c>
      <c r="Z62" s="168"/>
      <c r="AA62" s="168">
        <f t="shared" si="32"/>
        <v>0</v>
      </c>
      <c r="AB62" s="170">
        <f t="shared" si="33"/>
        <v>0</v>
      </c>
      <c r="AC62" s="162" t="s">
        <v>124</v>
      </c>
      <c r="AD62" s="168"/>
      <c r="AE62" s="170"/>
      <c r="AF62" s="162">
        <v>1</v>
      </c>
      <c r="AG62" s="168">
        <f t="shared" si="34"/>
        <v>12</v>
      </c>
      <c r="AH62" s="168"/>
      <c r="AI62" s="168">
        <f t="shared" si="35"/>
        <v>0</v>
      </c>
      <c r="AJ62" s="168">
        <v>1</v>
      </c>
      <c r="AK62" s="168">
        <f t="shared" si="36"/>
        <v>3</v>
      </c>
      <c r="AL62" s="168"/>
      <c r="AM62" s="168">
        <f t="shared" si="37"/>
        <v>0</v>
      </c>
      <c r="AN62" s="168"/>
      <c r="AO62" s="168">
        <f t="shared" si="38"/>
        <v>0</v>
      </c>
      <c r="AP62" s="168"/>
      <c r="AQ62" s="168">
        <f t="shared" si="39"/>
        <v>0</v>
      </c>
      <c r="AR62" s="168"/>
      <c r="AS62" s="168">
        <f t="shared" si="40"/>
        <v>0</v>
      </c>
      <c r="AT62" s="168">
        <f t="shared" si="41"/>
        <v>3</v>
      </c>
      <c r="AU62" s="170">
        <f t="shared" si="42"/>
        <v>15</v>
      </c>
      <c r="AV62" s="171">
        <f t="shared" si="43"/>
        <v>115</v>
      </c>
    </row>
    <row r="63" spans="1:49" s="129" customFormat="1" ht="15.6">
      <c r="A63" s="162">
        <v>59</v>
      </c>
      <c r="B63" s="163" t="s">
        <v>222</v>
      </c>
      <c r="C63" s="164">
        <v>23231</v>
      </c>
      <c r="D63" s="165" t="s">
        <v>89</v>
      </c>
      <c r="E63" s="166" t="s">
        <v>29</v>
      </c>
      <c r="F63" s="163" t="s">
        <v>89</v>
      </c>
      <c r="G63" s="167">
        <v>9</v>
      </c>
      <c r="H63" s="168">
        <f t="shared" si="23"/>
        <v>54</v>
      </c>
      <c r="I63" s="168"/>
      <c r="J63" s="168">
        <f t="shared" si="24"/>
        <v>0</v>
      </c>
      <c r="K63" s="168">
        <v>12</v>
      </c>
      <c r="L63" s="168">
        <f t="shared" si="25"/>
        <v>28</v>
      </c>
      <c r="M63" s="169">
        <v>1</v>
      </c>
      <c r="N63" s="168">
        <f t="shared" si="26"/>
        <v>3</v>
      </c>
      <c r="O63" s="169">
        <v>5</v>
      </c>
      <c r="P63" s="169">
        <f t="shared" si="44"/>
        <v>10</v>
      </c>
      <c r="Q63" s="169"/>
      <c r="R63" s="169">
        <f t="shared" si="27"/>
        <v>0</v>
      </c>
      <c r="S63" s="170">
        <f t="shared" si="28"/>
        <v>95</v>
      </c>
      <c r="T63" s="162"/>
      <c r="U63" s="168">
        <f t="shared" si="29"/>
        <v>0</v>
      </c>
      <c r="V63" s="168"/>
      <c r="W63" s="168">
        <f t="shared" si="30"/>
        <v>0</v>
      </c>
      <c r="X63" s="168"/>
      <c r="Y63" s="168">
        <f t="shared" si="31"/>
        <v>0</v>
      </c>
      <c r="Z63" s="168"/>
      <c r="AA63" s="168">
        <f t="shared" si="32"/>
        <v>0</v>
      </c>
      <c r="AB63" s="170">
        <f t="shared" si="33"/>
        <v>0</v>
      </c>
      <c r="AC63" s="162"/>
      <c r="AD63" s="168"/>
      <c r="AE63" s="170"/>
      <c r="AF63" s="162">
        <v>1</v>
      </c>
      <c r="AG63" s="168">
        <f t="shared" si="34"/>
        <v>12</v>
      </c>
      <c r="AH63" s="168"/>
      <c r="AI63" s="168">
        <f t="shared" si="35"/>
        <v>0</v>
      </c>
      <c r="AJ63" s="168">
        <v>1</v>
      </c>
      <c r="AK63" s="168">
        <f t="shared" si="36"/>
        <v>3</v>
      </c>
      <c r="AL63" s="168"/>
      <c r="AM63" s="168">
        <f t="shared" si="37"/>
        <v>0</v>
      </c>
      <c r="AN63" s="168">
        <v>1</v>
      </c>
      <c r="AO63" s="168">
        <f t="shared" si="38"/>
        <v>5</v>
      </c>
      <c r="AP63" s="168"/>
      <c r="AQ63" s="168">
        <f t="shared" si="39"/>
        <v>0</v>
      </c>
      <c r="AR63" s="168"/>
      <c r="AS63" s="168">
        <f t="shared" si="40"/>
        <v>0</v>
      </c>
      <c r="AT63" s="168">
        <f t="shared" si="41"/>
        <v>8</v>
      </c>
      <c r="AU63" s="170">
        <f t="shared" si="42"/>
        <v>20</v>
      </c>
      <c r="AV63" s="171">
        <f t="shared" si="43"/>
        <v>115</v>
      </c>
    </row>
    <row r="64" spans="1:49" s="129" customFormat="1" ht="15.6">
      <c r="A64" s="162">
        <v>60</v>
      </c>
      <c r="B64" s="163" t="s">
        <v>429</v>
      </c>
      <c r="C64" s="164">
        <v>24139</v>
      </c>
      <c r="D64" s="165" t="s">
        <v>89</v>
      </c>
      <c r="E64" s="166" t="s">
        <v>29</v>
      </c>
      <c r="F64" s="163" t="s">
        <v>89</v>
      </c>
      <c r="G64" s="167">
        <v>9</v>
      </c>
      <c r="H64" s="168">
        <f t="shared" si="23"/>
        <v>54</v>
      </c>
      <c r="I64" s="168"/>
      <c r="J64" s="168">
        <f t="shared" si="24"/>
        <v>0</v>
      </c>
      <c r="K64" s="168">
        <v>16</v>
      </c>
      <c r="L64" s="168">
        <f t="shared" si="25"/>
        <v>36</v>
      </c>
      <c r="M64" s="169"/>
      <c r="N64" s="168">
        <f t="shared" si="26"/>
        <v>0</v>
      </c>
      <c r="O64" s="169">
        <v>5</v>
      </c>
      <c r="P64" s="169">
        <f t="shared" si="44"/>
        <v>10</v>
      </c>
      <c r="Q64" s="169"/>
      <c r="R64" s="169">
        <f t="shared" si="27"/>
        <v>0</v>
      </c>
      <c r="S64" s="170">
        <f t="shared" si="28"/>
        <v>100</v>
      </c>
      <c r="T64" s="162"/>
      <c r="U64" s="168">
        <f t="shared" si="29"/>
        <v>0</v>
      </c>
      <c r="V64" s="168"/>
      <c r="W64" s="168">
        <f t="shared" si="30"/>
        <v>0</v>
      </c>
      <c r="X64" s="168"/>
      <c r="Y64" s="168">
        <f t="shared" si="31"/>
        <v>0</v>
      </c>
      <c r="Z64" s="168"/>
      <c r="AA64" s="168">
        <f t="shared" si="32"/>
        <v>0</v>
      </c>
      <c r="AB64" s="170">
        <f t="shared" si="33"/>
        <v>0</v>
      </c>
      <c r="AC64" s="162"/>
      <c r="AD64" s="168"/>
      <c r="AE64" s="170"/>
      <c r="AF64" s="162">
        <v>1</v>
      </c>
      <c r="AG64" s="168">
        <f t="shared" si="34"/>
        <v>12</v>
      </c>
      <c r="AH64" s="168"/>
      <c r="AI64" s="168">
        <f t="shared" si="35"/>
        <v>0</v>
      </c>
      <c r="AJ64" s="168">
        <v>1</v>
      </c>
      <c r="AK64" s="168">
        <f t="shared" si="36"/>
        <v>3</v>
      </c>
      <c r="AL64" s="168"/>
      <c r="AM64" s="168">
        <f t="shared" si="37"/>
        <v>0</v>
      </c>
      <c r="AN64" s="168"/>
      <c r="AO64" s="168">
        <f t="shared" si="38"/>
        <v>0</v>
      </c>
      <c r="AP64" s="168"/>
      <c r="AQ64" s="168">
        <f t="shared" si="39"/>
        <v>0</v>
      </c>
      <c r="AR64" s="168"/>
      <c r="AS64" s="168">
        <f t="shared" si="40"/>
        <v>0</v>
      </c>
      <c r="AT64" s="168">
        <f t="shared" si="41"/>
        <v>3</v>
      </c>
      <c r="AU64" s="170">
        <f t="shared" si="42"/>
        <v>15</v>
      </c>
      <c r="AV64" s="171">
        <f t="shared" si="43"/>
        <v>115</v>
      </c>
    </row>
    <row r="65" spans="1:48" s="129" customFormat="1" ht="15.6">
      <c r="A65" s="162">
        <v>61</v>
      </c>
      <c r="B65" s="163" t="s">
        <v>204</v>
      </c>
      <c r="C65" s="164">
        <v>22882</v>
      </c>
      <c r="D65" s="165" t="s">
        <v>89</v>
      </c>
      <c r="E65" s="166" t="s">
        <v>29</v>
      </c>
      <c r="F65" s="163" t="s">
        <v>89</v>
      </c>
      <c r="G65" s="167">
        <v>9</v>
      </c>
      <c r="H65" s="168">
        <f t="shared" si="23"/>
        <v>54</v>
      </c>
      <c r="I65" s="168"/>
      <c r="J65" s="168">
        <f t="shared" si="24"/>
        <v>0</v>
      </c>
      <c r="K65" s="168">
        <v>16</v>
      </c>
      <c r="L65" s="168">
        <f t="shared" si="25"/>
        <v>36</v>
      </c>
      <c r="M65" s="169"/>
      <c r="N65" s="168">
        <f t="shared" si="26"/>
        <v>0</v>
      </c>
      <c r="O65" s="169">
        <v>5</v>
      </c>
      <c r="P65" s="169">
        <f t="shared" si="44"/>
        <v>10</v>
      </c>
      <c r="Q65" s="169"/>
      <c r="R65" s="169">
        <f t="shared" si="27"/>
        <v>0</v>
      </c>
      <c r="S65" s="170">
        <f t="shared" si="28"/>
        <v>100</v>
      </c>
      <c r="T65" s="162"/>
      <c r="U65" s="168">
        <f t="shared" si="29"/>
        <v>0</v>
      </c>
      <c r="V65" s="168"/>
      <c r="W65" s="168">
        <f t="shared" si="30"/>
        <v>0</v>
      </c>
      <c r="X65" s="168"/>
      <c r="Y65" s="168">
        <f t="shared" si="31"/>
        <v>0</v>
      </c>
      <c r="Z65" s="168"/>
      <c r="AA65" s="168">
        <f t="shared" si="32"/>
        <v>0</v>
      </c>
      <c r="AB65" s="170">
        <f t="shared" si="33"/>
        <v>0</v>
      </c>
      <c r="AC65" s="162"/>
      <c r="AD65" s="168"/>
      <c r="AE65" s="170"/>
      <c r="AF65" s="162">
        <v>1</v>
      </c>
      <c r="AG65" s="168">
        <f t="shared" si="34"/>
        <v>12</v>
      </c>
      <c r="AH65" s="168"/>
      <c r="AI65" s="168">
        <f t="shared" si="35"/>
        <v>0</v>
      </c>
      <c r="AJ65" s="168"/>
      <c r="AK65" s="168">
        <f t="shared" si="36"/>
        <v>0</v>
      </c>
      <c r="AL65" s="168"/>
      <c r="AM65" s="168">
        <f t="shared" si="37"/>
        <v>0</v>
      </c>
      <c r="AN65" s="168"/>
      <c r="AO65" s="168">
        <f t="shared" si="38"/>
        <v>0</v>
      </c>
      <c r="AP65" s="168"/>
      <c r="AQ65" s="168">
        <f t="shared" si="39"/>
        <v>0</v>
      </c>
      <c r="AR65" s="168"/>
      <c r="AS65" s="168">
        <f t="shared" si="40"/>
        <v>0</v>
      </c>
      <c r="AT65" s="168">
        <f t="shared" si="41"/>
        <v>0</v>
      </c>
      <c r="AU65" s="170">
        <f t="shared" si="42"/>
        <v>12</v>
      </c>
      <c r="AV65" s="171">
        <f t="shared" si="43"/>
        <v>112</v>
      </c>
    </row>
    <row r="66" spans="1:48" s="129" customFormat="1" ht="15.6">
      <c r="A66" s="162">
        <v>62</v>
      </c>
      <c r="B66" s="163" t="s">
        <v>190</v>
      </c>
      <c r="C66" s="164">
        <v>23592</v>
      </c>
      <c r="D66" s="165" t="s">
        <v>191</v>
      </c>
      <c r="E66" s="166" t="s">
        <v>29</v>
      </c>
      <c r="F66" s="163" t="s">
        <v>89</v>
      </c>
      <c r="G66" s="167">
        <v>7</v>
      </c>
      <c r="H66" s="168">
        <f t="shared" si="23"/>
        <v>42</v>
      </c>
      <c r="I66" s="168"/>
      <c r="J66" s="168">
        <f t="shared" si="24"/>
        <v>0</v>
      </c>
      <c r="K66" s="168">
        <v>14</v>
      </c>
      <c r="L66" s="168">
        <f t="shared" si="25"/>
        <v>32</v>
      </c>
      <c r="M66" s="169"/>
      <c r="N66" s="168">
        <f t="shared" si="26"/>
        <v>0</v>
      </c>
      <c r="O66" s="169">
        <v>5</v>
      </c>
      <c r="P66" s="169">
        <f t="shared" si="44"/>
        <v>10</v>
      </c>
      <c r="Q66" s="169"/>
      <c r="R66" s="169">
        <f t="shared" si="27"/>
        <v>0</v>
      </c>
      <c r="S66" s="170">
        <f t="shared" si="28"/>
        <v>84</v>
      </c>
      <c r="T66" s="162"/>
      <c r="U66" s="168">
        <f t="shared" si="29"/>
        <v>0</v>
      </c>
      <c r="V66" s="168"/>
      <c r="W66" s="168">
        <f t="shared" si="30"/>
        <v>0</v>
      </c>
      <c r="X66" s="168">
        <v>2</v>
      </c>
      <c r="Y66" s="168">
        <f t="shared" si="31"/>
        <v>6</v>
      </c>
      <c r="Z66" s="168"/>
      <c r="AA66" s="168">
        <f t="shared" si="32"/>
        <v>0</v>
      </c>
      <c r="AB66" s="170">
        <f t="shared" si="33"/>
        <v>6</v>
      </c>
      <c r="AC66" s="162"/>
      <c r="AD66" s="168"/>
      <c r="AE66" s="170"/>
      <c r="AF66" s="162">
        <v>1</v>
      </c>
      <c r="AG66" s="168">
        <f t="shared" si="34"/>
        <v>12</v>
      </c>
      <c r="AH66" s="168"/>
      <c r="AI66" s="168">
        <f t="shared" si="35"/>
        <v>0</v>
      </c>
      <c r="AJ66" s="168"/>
      <c r="AK66" s="168">
        <f t="shared" si="36"/>
        <v>0</v>
      </c>
      <c r="AL66" s="168"/>
      <c r="AM66" s="168">
        <f t="shared" si="37"/>
        <v>0</v>
      </c>
      <c r="AN66" s="168">
        <v>2</v>
      </c>
      <c r="AO66" s="168">
        <f t="shared" si="38"/>
        <v>10</v>
      </c>
      <c r="AP66" s="168"/>
      <c r="AQ66" s="168">
        <f t="shared" si="39"/>
        <v>0</v>
      </c>
      <c r="AR66" s="168"/>
      <c r="AS66" s="168">
        <f t="shared" si="40"/>
        <v>0</v>
      </c>
      <c r="AT66" s="168">
        <f t="shared" si="41"/>
        <v>10</v>
      </c>
      <c r="AU66" s="170">
        <f t="shared" si="42"/>
        <v>22</v>
      </c>
      <c r="AV66" s="171">
        <f t="shared" si="43"/>
        <v>112</v>
      </c>
    </row>
    <row r="67" spans="1:48" s="129" customFormat="1" ht="15.6">
      <c r="A67" s="162">
        <v>63</v>
      </c>
      <c r="B67" s="163" t="s">
        <v>220</v>
      </c>
      <c r="C67" s="164">
        <v>25019</v>
      </c>
      <c r="D67" s="165" t="s">
        <v>89</v>
      </c>
      <c r="E67" s="166" t="s">
        <v>29</v>
      </c>
      <c r="F67" s="163" t="s">
        <v>89</v>
      </c>
      <c r="G67" s="167">
        <v>7</v>
      </c>
      <c r="H67" s="168">
        <f t="shared" si="23"/>
        <v>42</v>
      </c>
      <c r="I67" s="168"/>
      <c r="J67" s="168">
        <f t="shared" si="24"/>
        <v>0</v>
      </c>
      <c r="K67" s="168">
        <v>14</v>
      </c>
      <c r="L67" s="168">
        <f t="shared" si="25"/>
        <v>32</v>
      </c>
      <c r="M67" s="169">
        <v>5</v>
      </c>
      <c r="N67" s="168">
        <f t="shared" si="26"/>
        <v>14</v>
      </c>
      <c r="O67" s="169">
        <v>5</v>
      </c>
      <c r="P67" s="169">
        <f t="shared" si="44"/>
        <v>10</v>
      </c>
      <c r="Q67" s="169"/>
      <c r="R67" s="169">
        <f t="shared" si="27"/>
        <v>0</v>
      </c>
      <c r="S67" s="170">
        <f t="shared" si="28"/>
        <v>98</v>
      </c>
      <c r="T67" s="162"/>
      <c r="U67" s="168">
        <f t="shared" si="29"/>
        <v>0</v>
      </c>
      <c r="V67" s="168"/>
      <c r="W67" s="168">
        <f t="shared" si="30"/>
        <v>0</v>
      </c>
      <c r="X67" s="168"/>
      <c r="Y67" s="168">
        <f t="shared" si="31"/>
        <v>0</v>
      </c>
      <c r="Z67" s="168"/>
      <c r="AA67" s="168">
        <f t="shared" si="32"/>
        <v>0</v>
      </c>
      <c r="AB67" s="170">
        <f t="shared" si="33"/>
        <v>0</v>
      </c>
      <c r="AC67" s="162"/>
      <c r="AD67" s="168"/>
      <c r="AE67" s="170" t="s">
        <v>124</v>
      </c>
      <c r="AF67" s="162">
        <v>1</v>
      </c>
      <c r="AG67" s="168">
        <f t="shared" si="34"/>
        <v>12</v>
      </c>
      <c r="AH67" s="168"/>
      <c r="AI67" s="168">
        <f t="shared" si="35"/>
        <v>0</v>
      </c>
      <c r="AJ67" s="168"/>
      <c r="AK67" s="168">
        <f t="shared" si="36"/>
        <v>0</v>
      </c>
      <c r="AL67" s="168"/>
      <c r="AM67" s="168">
        <f t="shared" si="37"/>
        <v>0</v>
      </c>
      <c r="AN67" s="168"/>
      <c r="AO67" s="168">
        <f t="shared" si="38"/>
        <v>0</v>
      </c>
      <c r="AP67" s="168"/>
      <c r="AQ67" s="168">
        <f t="shared" si="39"/>
        <v>0</v>
      </c>
      <c r="AR67" s="168">
        <v>1</v>
      </c>
      <c r="AS67" s="168">
        <f t="shared" si="40"/>
        <v>1</v>
      </c>
      <c r="AT67" s="168">
        <f t="shared" si="41"/>
        <v>1</v>
      </c>
      <c r="AU67" s="170">
        <f t="shared" si="42"/>
        <v>13</v>
      </c>
      <c r="AV67" s="171">
        <f t="shared" si="43"/>
        <v>111</v>
      </c>
    </row>
    <row r="68" spans="1:48" s="129" customFormat="1" ht="15.6">
      <c r="A68" s="162">
        <v>64</v>
      </c>
      <c r="B68" s="163" t="s">
        <v>230</v>
      </c>
      <c r="C68" s="164">
        <v>19731</v>
      </c>
      <c r="D68" s="165" t="s">
        <v>89</v>
      </c>
      <c r="E68" s="166" t="s">
        <v>29</v>
      </c>
      <c r="F68" s="163" t="s">
        <v>89</v>
      </c>
      <c r="G68" s="167">
        <v>9</v>
      </c>
      <c r="H68" s="168">
        <f t="shared" si="23"/>
        <v>54</v>
      </c>
      <c r="I68" s="168"/>
      <c r="J68" s="168">
        <f t="shared" si="24"/>
        <v>0</v>
      </c>
      <c r="K68" s="168">
        <v>13</v>
      </c>
      <c r="L68" s="168">
        <f t="shared" si="25"/>
        <v>30</v>
      </c>
      <c r="M68" s="169"/>
      <c r="N68" s="168">
        <f t="shared" si="26"/>
        <v>0</v>
      </c>
      <c r="O68" s="169">
        <v>5</v>
      </c>
      <c r="P68" s="169">
        <f t="shared" si="44"/>
        <v>10</v>
      </c>
      <c r="Q68" s="169"/>
      <c r="R68" s="169">
        <f t="shared" si="27"/>
        <v>0</v>
      </c>
      <c r="S68" s="170">
        <f t="shared" si="28"/>
        <v>94</v>
      </c>
      <c r="T68" s="162"/>
      <c r="U68" s="168">
        <f t="shared" si="29"/>
        <v>0</v>
      </c>
      <c r="V68" s="168"/>
      <c r="W68" s="168">
        <f t="shared" si="30"/>
        <v>0</v>
      </c>
      <c r="X68" s="168"/>
      <c r="Y68" s="168">
        <f t="shared" si="31"/>
        <v>0</v>
      </c>
      <c r="Z68" s="168"/>
      <c r="AA68" s="168">
        <f t="shared" si="32"/>
        <v>0</v>
      </c>
      <c r="AB68" s="170">
        <f t="shared" si="33"/>
        <v>0</v>
      </c>
      <c r="AC68" s="162"/>
      <c r="AD68" s="168"/>
      <c r="AE68" s="170"/>
      <c r="AF68" s="162">
        <v>1</v>
      </c>
      <c r="AG68" s="168">
        <f t="shared" si="34"/>
        <v>12</v>
      </c>
      <c r="AH68" s="168"/>
      <c r="AI68" s="168">
        <f t="shared" si="35"/>
        <v>0</v>
      </c>
      <c r="AJ68" s="168">
        <v>1</v>
      </c>
      <c r="AK68" s="168">
        <f t="shared" si="36"/>
        <v>3</v>
      </c>
      <c r="AL68" s="168"/>
      <c r="AM68" s="168">
        <f t="shared" si="37"/>
        <v>0</v>
      </c>
      <c r="AN68" s="168"/>
      <c r="AO68" s="168">
        <f t="shared" si="38"/>
        <v>0</v>
      </c>
      <c r="AP68" s="168"/>
      <c r="AQ68" s="168">
        <f t="shared" si="39"/>
        <v>0</v>
      </c>
      <c r="AR68" s="168"/>
      <c r="AS68" s="168">
        <f t="shared" si="40"/>
        <v>0</v>
      </c>
      <c r="AT68" s="168">
        <f t="shared" si="41"/>
        <v>3</v>
      </c>
      <c r="AU68" s="170">
        <f t="shared" si="42"/>
        <v>15</v>
      </c>
      <c r="AV68" s="171">
        <f t="shared" si="43"/>
        <v>109</v>
      </c>
    </row>
    <row r="69" spans="1:48" s="129" customFormat="1" ht="15.6">
      <c r="A69" s="162">
        <v>65</v>
      </c>
      <c r="B69" s="163" t="s">
        <v>465</v>
      </c>
      <c r="C69" s="164">
        <v>20493</v>
      </c>
      <c r="D69" s="165" t="s">
        <v>89</v>
      </c>
      <c r="E69" s="166"/>
      <c r="F69" s="163"/>
      <c r="G69" s="167">
        <v>9</v>
      </c>
      <c r="H69" s="168">
        <f t="shared" ref="H69:H74" si="45">G69*6</f>
        <v>54</v>
      </c>
      <c r="I69" s="168"/>
      <c r="J69" s="168">
        <f t="shared" ref="J69:J74" si="46">I69*6</f>
        <v>0</v>
      </c>
      <c r="K69" s="168">
        <v>14</v>
      </c>
      <c r="L69" s="168">
        <f t="shared" ref="L69:L74" si="47">IF(K69&gt;4,K69*2+4,K69*3)</f>
        <v>32</v>
      </c>
      <c r="M69" s="169"/>
      <c r="N69" s="168">
        <f t="shared" ref="N69:N74" si="48">IF(M69&gt;4,M69*2+4,M69*3)</f>
        <v>0</v>
      </c>
      <c r="O69" s="169">
        <v>5</v>
      </c>
      <c r="P69" s="169">
        <f t="shared" si="44"/>
        <v>10</v>
      </c>
      <c r="Q69" s="169"/>
      <c r="R69" s="169">
        <f t="shared" ref="R69:R74" si="49">Q69*1</f>
        <v>0</v>
      </c>
      <c r="S69" s="170">
        <f t="shared" ref="S69:S74" si="50">H69+J69+L69+N69+P69+R69</f>
        <v>96</v>
      </c>
      <c r="T69" s="162"/>
      <c r="U69" s="168">
        <f t="shared" ref="U69:U74" si="51">IF(T69=0,0,6)</f>
        <v>0</v>
      </c>
      <c r="V69" s="168"/>
      <c r="W69" s="168">
        <f t="shared" ref="W69:W74" si="52">V69*4</f>
        <v>0</v>
      </c>
      <c r="X69" s="168"/>
      <c r="Y69" s="168">
        <f t="shared" ref="Y69:Y74" si="53">X69*3</f>
        <v>0</v>
      </c>
      <c r="Z69" s="168"/>
      <c r="AA69" s="168">
        <f t="shared" ref="AA69:AA74" si="54">IF(Z69=0,0,6)</f>
        <v>0</v>
      </c>
      <c r="AB69" s="170">
        <f t="shared" ref="AB69:AB74" si="55">U69+W69+Y69+AA69</f>
        <v>0</v>
      </c>
      <c r="AC69" s="162"/>
      <c r="AD69" s="168"/>
      <c r="AE69" s="170"/>
      <c r="AF69" s="162">
        <v>1</v>
      </c>
      <c r="AG69" s="168">
        <f t="shared" ref="AG69:AG74" si="56">AF69*12</f>
        <v>12</v>
      </c>
      <c r="AH69" s="168"/>
      <c r="AI69" s="168">
        <f t="shared" ref="AI69:AI74" si="57">AH69*5</f>
        <v>0</v>
      </c>
      <c r="AJ69" s="168"/>
      <c r="AK69" s="168">
        <f t="shared" ref="AK69:AK74" si="58">AJ69*3</f>
        <v>0</v>
      </c>
      <c r="AL69" s="168"/>
      <c r="AM69" s="168">
        <f t="shared" ref="AM69:AM74" si="59">AL69*1</f>
        <v>0</v>
      </c>
      <c r="AN69" s="168"/>
      <c r="AO69" s="168">
        <f t="shared" ref="AO69:AO74" si="60">AN69*5</f>
        <v>0</v>
      </c>
      <c r="AP69" s="168"/>
      <c r="AQ69" s="168">
        <f t="shared" ref="AQ69:AQ74" si="61">AP69*5</f>
        <v>0</v>
      </c>
      <c r="AR69" s="168"/>
      <c r="AS69" s="168">
        <f t="shared" ref="AS69:AS74" si="62">AR69*1</f>
        <v>0</v>
      </c>
      <c r="AT69" s="168">
        <f t="shared" ref="AT69:AT74" si="63">IF(AI69+AK69+AM69+AO69+AQ69+AS69&gt;10,10,AI69+AK69+AM69+AO69+AQ69+AS69)</f>
        <v>0</v>
      </c>
      <c r="AU69" s="170">
        <f t="shared" ref="AU69:AU74" si="64">AG69+AT69</f>
        <v>12</v>
      </c>
      <c r="AV69" s="171">
        <f t="shared" ref="AV69:AV74" si="65">S69+AB69+AU69</f>
        <v>108</v>
      </c>
    </row>
    <row r="70" spans="1:48" s="129" customFormat="1" ht="15.6">
      <c r="A70" s="162">
        <v>66</v>
      </c>
      <c r="B70" s="163" t="s">
        <v>217</v>
      </c>
      <c r="C70" s="164">
        <v>21974</v>
      </c>
      <c r="D70" s="165" t="s">
        <v>191</v>
      </c>
      <c r="E70" s="166" t="s">
        <v>29</v>
      </c>
      <c r="F70" s="163" t="s">
        <v>89</v>
      </c>
      <c r="G70" s="167">
        <v>9</v>
      </c>
      <c r="H70" s="168">
        <f t="shared" si="45"/>
        <v>54</v>
      </c>
      <c r="I70" s="168"/>
      <c r="J70" s="168">
        <f t="shared" si="46"/>
        <v>0</v>
      </c>
      <c r="K70" s="168">
        <v>14</v>
      </c>
      <c r="L70" s="168">
        <f t="shared" si="47"/>
        <v>32</v>
      </c>
      <c r="M70" s="169"/>
      <c r="N70" s="168">
        <f t="shared" si="48"/>
        <v>0</v>
      </c>
      <c r="O70" s="169">
        <v>5</v>
      </c>
      <c r="P70" s="169">
        <f t="shared" si="44"/>
        <v>10</v>
      </c>
      <c r="Q70" s="169"/>
      <c r="R70" s="169">
        <f t="shared" si="49"/>
        <v>0</v>
      </c>
      <c r="S70" s="170">
        <f t="shared" si="50"/>
        <v>96</v>
      </c>
      <c r="T70" s="162"/>
      <c r="U70" s="168">
        <f t="shared" si="51"/>
        <v>0</v>
      </c>
      <c r="V70" s="168"/>
      <c r="W70" s="168">
        <f t="shared" si="52"/>
        <v>0</v>
      </c>
      <c r="X70" s="168"/>
      <c r="Y70" s="168">
        <f t="shared" si="53"/>
        <v>0</v>
      </c>
      <c r="Z70" s="168"/>
      <c r="AA70" s="168">
        <f t="shared" si="54"/>
        <v>0</v>
      </c>
      <c r="AB70" s="170">
        <f t="shared" si="55"/>
        <v>0</v>
      </c>
      <c r="AC70" s="162"/>
      <c r="AD70" s="168"/>
      <c r="AE70" s="170"/>
      <c r="AF70" s="162">
        <v>1</v>
      </c>
      <c r="AG70" s="168">
        <f t="shared" si="56"/>
        <v>12</v>
      </c>
      <c r="AH70" s="168"/>
      <c r="AI70" s="168">
        <f t="shared" si="57"/>
        <v>0</v>
      </c>
      <c r="AJ70" s="168"/>
      <c r="AK70" s="168">
        <f t="shared" si="58"/>
        <v>0</v>
      </c>
      <c r="AL70" s="168"/>
      <c r="AM70" s="168">
        <f t="shared" si="59"/>
        <v>0</v>
      </c>
      <c r="AN70" s="168"/>
      <c r="AO70" s="168">
        <f t="shared" si="60"/>
        <v>0</v>
      </c>
      <c r="AP70" s="168"/>
      <c r="AQ70" s="168">
        <f t="shared" si="61"/>
        <v>0</v>
      </c>
      <c r="AR70" s="168"/>
      <c r="AS70" s="168">
        <f t="shared" si="62"/>
        <v>0</v>
      </c>
      <c r="AT70" s="168">
        <f t="shared" si="63"/>
        <v>0</v>
      </c>
      <c r="AU70" s="170">
        <f t="shared" si="64"/>
        <v>12</v>
      </c>
      <c r="AV70" s="171">
        <f t="shared" si="65"/>
        <v>108</v>
      </c>
    </row>
    <row r="71" spans="1:48" s="129" customFormat="1" ht="15.6">
      <c r="A71" s="162">
        <v>67</v>
      </c>
      <c r="B71" s="163" t="s">
        <v>219</v>
      </c>
      <c r="C71" s="164">
        <v>24896</v>
      </c>
      <c r="D71" s="165" t="s">
        <v>89</v>
      </c>
      <c r="E71" s="166" t="s">
        <v>29</v>
      </c>
      <c r="F71" s="163" t="s">
        <v>89</v>
      </c>
      <c r="G71" s="167">
        <v>7</v>
      </c>
      <c r="H71" s="168">
        <f t="shared" si="45"/>
        <v>42</v>
      </c>
      <c r="I71" s="168"/>
      <c r="J71" s="168">
        <f t="shared" si="46"/>
        <v>0</v>
      </c>
      <c r="K71" s="168">
        <v>17</v>
      </c>
      <c r="L71" s="168">
        <f t="shared" si="47"/>
        <v>38</v>
      </c>
      <c r="M71" s="169"/>
      <c r="N71" s="168">
        <f t="shared" si="48"/>
        <v>0</v>
      </c>
      <c r="O71" s="169">
        <v>3</v>
      </c>
      <c r="P71" s="169">
        <f t="shared" si="44"/>
        <v>6</v>
      </c>
      <c r="Q71" s="169"/>
      <c r="R71" s="169">
        <f t="shared" si="49"/>
        <v>0</v>
      </c>
      <c r="S71" s="170">
        <f t="shared" si="50"/>
        <v>86</v>
      </c>
      <c r="T71" s="162"/>
      <c r="U71" s="168">
        <f t="shared" si="51"/>
        <v>0</v>
      </c>
      <c r="V71" s="168"/>
      <c r="W71" s="168">
        <f t="shared" si="52"/>
        <v>0</v>
      </c>
      <c r="X71" s="168">
        <v>1</v>
      </c>
      <c r="Y71" s="168">
        <f t="shared" si="53"/>
        <v>3</v>
      </c>
      <c r="Z71" s="168"/>
      <c r="AA71" s="168">
        <f t="shared" si="54"/>
        <v>0</v>
      </c>
      <c r="AB71" s="170">
        <f t="shared" si="55"/>
        <v>3</v>
      </c>
      <c r="AC71" s="162"/>
      <c r="AD71" s="168"/>
      <c r="AE71" s="170"/>
      <c r="AF71" s="162">
        <v>1</v>
      </c>
      <c r="AG71" s="168">
        <f t="shared" si="56"/>
        <v>12</v>
      </c>
      <c r="AH71" s="168"/>
      <c r="AI71" s="168">
        <f t="shared" si="57"/>
        <v>0</v>
      </c>
      <c r="AJ71" s="168">
        <v>2</v>
      </c>
      <c r="AK71" s="168">
        <f t="shared" si="58"/>
        <v>6</v>
      </c>
      <c r="AL71" s="168"/>
      <c r="AM71" s="168">
        <f t="shared" si="59"/>
        <v>0</v>
      </c>
      <c r="AN71" s="168"/>
      <c r="AO71" s="168">
        <f t="shared" si="60"/>
        <v>0</v>
      </c>
      <c r="AP71" s="168"/>
      <c r="AQ71" s="168">
        <f t="shared" si="61"/>
        <v>0</v>
      </c>
      <c r="AR71" s="168"/>
      <c r="AS71" s="168">
        <f t="shared" si="62"/>
        <v>0</v>
      </c>
      <c r="AT71" s="168">
        <f t="shared" si="63"/>
        <v>6</v>
      </c>
      <c r="AU71" s="170">
        <f t="shared" si="64"/>
        <v>18</v>
      </c>
      <c r="AV71" s="171">
        <f t="shared" si="65"/>
        <v>107</v>
      </c>
    </row>
    <row r="72" spans="1:48" s="129" customFormat="1" ht="15.6">
      <c r="A72" s="162">
        <v>68</v>
      </c>
      <c r="B72" s="163" t="s">
        <v>241</v>
      </c>
      <c r="C72" s="164">
        <v>25438</v>
      </c>
      <c r="D72" s="165" t="s">
        <v>89</v>
      </c>
      <c r="E72" s="166" t="s">
        <v>29</v>
      </c>
      <c r="F72" s="163" t="s">
        <v>89</v>
      </c>
      <c r="G72" s="167">
        <v>7</v>
      </c>
      <c r="H72" s="168">
        <f t="shared" si="45"/>
        <v>42</v>
      </c>
      <c r="I72" s="168"/>
      <c r="J72" s="168">
        <f t="shared" si="46"/>
        <v>0</v>
      </c>
      <c r="K72" s="168">
        <v>18</v>
      </c>
      <c r="L72" s="168">
        <f t="shared" si="47"/>
        <v>40</v>
      </c>
      <c r="M72" s="169"/>
      <c r="N72" s="168">
        <f t="shared" si="48"/>
        <v>0</v>
      </c>
      <c r="O72" s="169">
        <v>5</v>
      </c>
      <c r="P72" s="169">
        <f t="shared" si="44"/>
        <v>10</v>
      </c>
      <c r="Q72" s="169"/>
      <c r="R72" s="169">
        <f t="shared" si="49"/>
        <v>0</v>
      </c>
      <c r="S72" s="170">
        <f t="shared" si="50"/>
        <v>92</v>
      </c>
      <c r="T72" s="162"/>
      <c r="U72" s="168">
        <f t="shared" si="51"/>
        <v>0</v>
      </c>
      <c r="V72" s="168"/>
      <c r="W72" s="168">
        <f t="shared" si="52"/>
        <v>0</v>
      </c>
      <c r="X72" s="168"/>
      <c r="Y72" s="168">
        <f t="shared" si="53"/>
        <v>0</v>
      </c>
      <c r="Z72" s="168"/>
      <c r="AA72" s="168">
        <f t="shared" si="54"/>
        <v>0</v>
      </c>
      <c r="AB72" s="170">
        <f t="shared" si="55"/>
        <v>0</v>
      </c>
      <c r="AC72" s="162"/>
      <c r="AD72" s="168"/>
      <c r="AE72" s="170"/>
      <c r="AF72" s="162">
        <v>1</v>
      </c>
      <c r="AG72" s="168">
        <f t="shared" si="56"/>
        <v>12</v>
      </c>
      <c r="AH72" s="168"/>
      <c r="AI72" s="168">
        <f t="shared" si="57"/>
        <v>0</v>
      </c>
      <c r="AJ72" s="168"/>
      <c r="AK72" s="168">
        <f t="shared" si="58"/>
        <v>0</v>
      </c>
      <c r="AL72" s="168"/>
      <c r="AM72" s="168">
        <f t="shared" si="59"/>
        <v>0</v>
      </c>
      <c r="AN72" s="168"/>
      <c r="AO72" s="168">
        <f t="shared" si="60"/>
        <v>0</v>
      </c>
      <c r="AP72" s="168"/>
      <c r="AQ72" s="168">
        <f t="shared" si="61"/>
        <v>0</v>
      </c>
      <c r="AR72" s="168"/>
      <c r="AS72" s="168">
        <f t="shared" si="62"/>
        <v>0</v>
      </c>
      <c r="AT72" s="168">
        <f t="shared" si="63"/>
        <v>0</v>
      </c>
      <c r="AU72" s="170">
        <f t="shared" si="64"/>
        <v>12</v>
      </c>
      <c r="AV72" s="171">
        <f t="shared" si="65"/>
        <v>104</v>
      </c>
    </row>
    <row r="73" spans="1:48" s="129" customFormat="1" ht="15.6">
      <c r="A73" s="162">
        <v>69</v>
      </c>
      <c r="B73" s="163" t="s">
        <v>209</v>
      </c>
      <c r="C73" s="164">
        <v>23791</v>
      </c>
      <c r="D73" s="165" t="s">
        <v>89</v>
      </c>
      <c r="E73" s="166" t="s">
        <v>29</v>
      </c>
      <c r="F73" s="163" t="s">
        <v>89</v>
      </c>
      <c r="G73" s="167">
        <v>7</v>
      </c>
      <c r="H73" s="168">
        <f t="shared" si="45"/>
        <v>42</v>
      </c>
      <c r="I73" s="168"/>
      <c r="J73" s="168">
        <f t="shared" si="46"/>
        <v>0</v>
      </c>
      <c r="K73" s="168">
        <v>16</v>
      </c>
      <c r="L73" s="168">
        <f t="shared" si="47"/>
        <v>36</v>
      </c>
      <c r="M73" s="169"/>
      <c r="N73" s="168">
        <f t="shared" si="48"/>
        <v>0</v>
      </c>
      <c r="O73" s="169">
        <v>5</v>
      </c>
      <c r="P73" s="169">
        <f t="shared" si="44"/>
        <v>10</v>
      </c>
      <c r="Q73" s="169"/>
      <c r="R73" s="169">
        <f t="shared" si="49"/>
        <v>0</v>
      </c>
      <c r="S73" s="170">
        <f t="shared" si="50"/>
        <v>88</v>
      </c>
      <c r="T73" s="162"/>
      <c r="U73" s="168">
        <f t="shared" si="51"/>
        <v>0</v>
      </c>
      <c r="V73" s="168"/>
      <c r="W73" s="168">
        <f t="shared" si="52"/>
        <v>0</v>
      </c>
      <c r="X73" s="168"/>
      <c r="Y73" s="168">
        <f t="shared" si="53"/>
        <v>0</v>
      </c>
      <c r="Z73" s="168"/>
      <c r="AA73" s="168">
        <f t="shared" si="54"/>
        <v>0</v>
      </c>
      <c r="AB73" s="170">
        <f t="shared" si="55"/>
        <v>0</v>
      </c>
      <c r="AC73" s="162" t="s">
        <v>124</v>
      </c>
      <c r="AD73" s="168"/>
      <c r="AE73" s="170"/>
      <c r="AF73" s="162">
        <v>1</v>
      </c>
      <c r="AG73" s="168">
        <f t="shared" si="56"/>
        <v>12</v>
      </c>
      <c r="AH73" s="168"/>
      <c r="AI73" s="168">
        <f t="shared" si="57"/>
        <v>0</v>
      </c>
      <c r="AJ73" s="168"/>
      <c r="AK73" s="168">
        <f t="shared" si="58"/>
        <v>0</v>
      </c>
      <c r="AL73" s="168"/>
      <c r="AM73" s="168">
        <f t="shared" si="59"/>
        <v>0</v>
      </c>
      <c r="AN73" s="168"/>
      <c r="AO73" s="168">
        <f t="shared" si="60"/>
        <v>0</v>
      </c>
      <c r="AP73" s="168"/>
      <c r="AQ73" s="168">
        <f t="shared" si="61"/>
        <v>0</v>
      </c>
      <c r="AR73" s="168"/>
      <c r="AS73" s="168">
        <f t="shared" si="62"/>
        <v>0</v>
      </c>
      <c r="AT73" s="168">
        <f t="shared" si="63"/>
        <v>0</v>
      </c>
      <c r="AU73" s="170">
        <f t="shared" si="64"/>
        <v>12</v>
      </c>
      <c r="AV73" s="171">
        <f t="shared" si="65"/>
        <v>100</v>
      </c>
    </row>
    <row r="74" spans="1:48" s="129" customFormat="1" ht="15.6">
      <c r="A74" s="162">
        <v>70</v>
      </c>
      <c r="B74" s="163" t="s">
        <v>235</v>
      </c>
      <c r="C74" s="164">
        <v>23805</v>
      </c>
      <c r="D74" s="163" t="s">
        <v>89</v>
      </c>
      <c r="E74" s="163" t="s">
        <v>29</v>
      </c>
      <c r="F74" s="163" t="s">
        <v>89</v>
      </c>
      <c r="G74" s="167">
        <v>7</v>
      </c>
      <c r="H74" s="168">
        <f t="shared" si="45"/>
        <v>42</v>
      </c>
      <c r="I74" s="168"/>
      <c r="J74" s="168">
        <f t="shared" si="46"/>
        <v>0</v>
      </c>
      <c r="K74" s="168">
        <v>13</v>
      </c>
      <c r="L74" s="168">
        <f t="shared" si="47"/>
        <v>30</v>
      </c>
      <c r="M74" s="168"/>
      <c r="N74" s="168">
        <f t="shared" si="48"/>
        <v>0</v>
      </c>
      <c r="O74" s="168">
        <v>5</v>
      </c>
      <c r="P74" s="169">
        <f t="shared" si="44"/>
        <v>10</v>
      </c>
      <c r="Q74" s="168"/>
      <c r="R74" s="169">
        <f t="shared" si="49"/>
        <v>0</v>
      </c>
      <c r="S74" s="170">
        <f t="shared" si="50"/>
        <v>82</v>
      </c>
      <c r="T74" s="168"/>
      <c r="U74" s="168">
        <f t="shared" si="51"/>
        <v>0</v>
      </c>
      <c r="V74" s="168"/>
      <c r="W74" s="168">
        <f t="shared" si="52"/>
        <v>0</v>
      </c>
      <c r="X74" s="168"/>
      <c r="Y74" s="168">
        <f t="shared" si="53"/>
        <v>0</v>
      </c>
      <c r="Z74" s="168"/>
      <c r="AA74" s="168">
        <f t="shared" si="54"/>
        <v>0</v>
      </c>
      <c r="AB74" s="168">
        <f t="shared" si="55"/>
        <v>0</v>
      </c>
      <c r="AC74" s="168"/>
      <c r="AD74" s="168"/>
      <c r="AE74" s="168"/>
      <c r="AF74" s="168">
        <v>1</v>
      </c>
      <c r="AG74" s="168">
        <f t="shared" si="56"/>
        <v>12</v>
      </c>
      <c r="AH74" s="168"/>
      <c r="AI74" s="168">
        <f t="shared" si="57"/>
        <v>0</v>
      </c>
      <c r="AJ74" s="168">
        <v>1</v>
      </c>
      <c r="AK74" s="168">
        <f t="shared" si="58"/>
        <v>3</v>
      </c>
      <c r="AL74" s="168"/>
      <c r="AM74" s="168">
        <f t="shared" si="59"/>
        <v>0</v>
      </c>
      <c r="AN74" s="168"/>
      <c r="AO74" s="168">
        <f t="shared" si="60"/>
        <v>0</v>
      </c>
      <c r="AP74" s="168"/>
      <c r="AQ74" s="168">
        <f t="shared" si="61"/>
        <v>0</v>
      </c>
      <c r="AR74" s="168"/>
      <c r="AS74" s="168">
        <f t="shared" si="62"/>
        <v>0</v>
      </c>
      <c r="AT74" s="168">
        <f t="shared" si="63"/>
        <v>3</v>
      </c>
      <c r="AU74" s="168">
        <f t="shared" si="64"/>
        <v>15</v>
      </c>
      <c r="AV74" s="168">
        <f t="shared" si="65"/>
        <v>97</v>
      </c>
    </row>
    <row r="81" spans="2:2">
      <c r="B81" s="58"/>
    </row>
  </sheetData>
  <mergeCells count="8">
    <mergeCell ref="A3:D3"/>
    <mergeCell ref="A1:AV1"/>
    <mergeCell ref="A2:AV2"/>
    <mergeCell ref="C4:D4"/>
    <mergeCell ref="G3:S3"/>
    <mergeCell ref="T3:AB3"/>
    <mergeCell ref="AC3:AE3"/>
    <mergeCell ref="AF3:AV3"/>
  </mergeCells>
  <phoneticPr fontId="0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V42"/>
  <sheetViews>
    <sheetView topLeftCell="A7" zoomScale="85" zoomScaleNormal="100" workbookViewId="0">
      <selection activeCell="B42" sqref="B42:AV42"/>
    </sheetView>
  </sheetViews>
  <sheetFormatPr defaultColWidth="9.109375" defaultRowHeight="13.8"/>
  <cols>
    <col min="1" max="1" width="3.6640625" style="1" customWidth="1"/>
    <col min="2" max="2" width="28" style="1" customWidth="1"/>
    <col min="3" max="3" width="9" style="7" bestFit="1" customWidth="1"/>
    <col min="4" max="4" width="3.5546875" style="1" bestFit="1" customWidth="1"/>
    <col min="5" max="5" width="3.5546875" style="4" bestFit="1" customWidth="1"/>
    <col min="6" max="6" width="3.33203125" style="4" bestFit="1" customWidth="1"/>
    <col min="7" max="19" width="4.44140625" style="6" customWidth="1"/>
    <col min="20" max="20" width="4.10937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3.6640625" style="6" customWidth="1"/>
    <col min="27" max="27" width="4.109375" style="6" customWidth="1"/>
    <col min="28" max="28" width="5" style="6" customWidth="1"/>
    <col min="29" max="31" width="3.5546875" style="6" customWidth="1"/>
    <col min="32" max="41" width="5" style="6" customWidth="1"/>
    <col min="42" max="42" width="4" style="6" customWidth="1"/>
    <col min="43" max="43" width="5" style="6" customWidth="1"/>
    <col min="44" max="44" width="3.88671875" style="6" customWidth="1"/>
    <col min="45" max="47" width="5" style="6" customWidth="1"/>
    <col min="48" max="48" width="5.109375" style="6" customWidth="1"/>
    <col min="49" max="49" width="25.109375" style="1" customWidth="1"/>
    <col min="50" max="16384" width="9.109375" style="1"/>
  </cols>
  <sheetData>
    <row r="1" spans="1:48" ht="39" customHeight="1">
      <c r="A1" s="267" t="s">
        <v>451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31.5" customHeight="1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299" t="s">
        <v>463</v>
      </c>
      <c r="B3" s="300"/>
      <c r="C3" s="300"/>
      <c r="D3" s="301"/>
      <c r="E3" s="14"/>
      <c r="F3" s="15"/>
      <c r="G3" s="334" t="s">
        <v>6</v>
      </c>
      <c r="H3" s="297"/>
      <c r="I3" s="297"/>
      <c r="J3" s="297"/>
      <c r="K3" s="297"/>
      <c r="L3" s="297"/>
      <c r="M3" s="335"/>
      <c r="N3" s="335"/>
      <c r="O3" s="335"/>
      <c r="P3" s="335"/>
      <c r="Q3" s="335"/>
      <c r="R3" s="335"/>
      <c r="S3" s="298"/>
      <c r="T3" s="296" t="s">
        <v>11</v>
      </c>
      <c r="U3" s="297"/>
      <c r="V3" s="297"/>
      <c r="W3" s="297"/>
      <c r="X3" s="297"/>
      <c r="Y3" s="297"/>
      <c r="Z3" s="297"/>
      <c r="AA3" s="297"/>
      <c r="AB3" s="298"/>
      <c r="AC3" s="336" t="s">
        <v>12</v>
      </c>
      <c r="AD3" s="337"/>
      <c r="AE3" s="338"/>
      <c r="AF3" s="336" t="s">
        <v>23</v>
      </c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8"/>
      <c r="AV3" s="302" t="s">
        <v>24</v>
      </c>
    </row>
    <row r="4" spans="1:48" ht="166.5" customHeight="1">
      <c r="A4" s="16" t="s">
        <v>464</v>
      </c>
      <c r="B4" s="8" t="s">
        <v>0</v>
      </c>
      <c r="C4" s="332" t="s">
        <v>1</v>
      </c>
      <c r="D4" s="333"/>
      <c r="E4" s="9"/>
      <c r="F4" s="3"/>
      <c r="G4" s="28" t="s">
        <v>2</v>
      </c>
      <c r="H4" s="19" t="s">
        <v>3</v>
      </c>
      <c r="I4" s="19" t="s">
        <v>459</v>
      </c>
      <c r="J4" s="19" t="s">
        <v>3</v>
      </c>
      <c r="K4" s="19" t="s">
        <v>4</v>
      </c>
      <c r="L4" s="19" t="s">
        <v>3</v>
      </c>
      <c r="M4" s="19" t="s">
        <v>460</v>
      </c>
      <c r="N4" s="19" t="s">
        <v>3</v>
      </c>
      <c r="O4" s="19" t="s">
        <v>470</v>
      </c>
      <c r="P4" s="28" t="s">
        <v>3</v>
      </c>
      <c r="Q4" s="28" t="s">
        <v>471</v>
      </c>
      <c r="R4" s="28" t="s">
        <v>3</v>
      </c>
      <c r="S4" s="20" t="s">
        <v>5</v>
      </c>
      <c r="T4" s="21" t="s">
        <v>34</v>
      </c>
      <c r="U4" s="19" t="s">
        <v>3</v>
      </c>
      <c r="V4" s="22" t="s">
        <v>7</v>
      </c>
      <c r="W4" s="19" t="s">
        <v>3</v>
      </c>
      <c r="X4" s="23" t="s">
        <v>13</v>
      </c>
      <c r="Y4" s="19" t="s">
        <v>3</v>
      </c>
      <c r="Z4" s="23" t="s">
        <v>14</v>
      </c>
      <c r="AA4" s="19" t="s">
        <v>3</v>
      </c>
      <c r="AB4" s="20" t="s">
        <v>5</v>
      </c>
      <c r="AC4" s="18" t="s">
        <v>8</v>
      </c>
      <c r="AD4" s="19" t="s">
        <v>9</v>
      </c>
      <c r="AE4" s="24" t="s">
        <v>10</v>
      </c>
      <c r="AF4" s="25" t="s">
        <v>15</v>
      </c>
      <c r="AG4" s="19" t="s">
        <v>3</v>
      </c>
      <c r="AH4" s="26" t="s">
        <v>16</v>
      </c>
      <c r="AI4" s="19" t="s">
        <v>3</v>
      </c>
      <c r="AJ4" s="26" t="s">
        <v>17</v>
      </c>
      <c r="AK4" s="19" t="s">
        <v>3</v>
      </c>
      <c r="AL4" s="26" t="s">
        <v>18</v>
      </c>
      <c r="AM4" s="19" t="s">
        <v>3</v>
      </c>
      <c r="AN4" s="26" t="s">
        <v>19</v>
      </c>
      <c r="AO4" s="19" t="s">
        <v>3</v>
      </c>
      <c r="AP4" s="26" t="s">
        <v>20</v>
      </c>
      <c r="AQ4" s="19" t="s">
        <v>3</v>
      </c>
      <c r="AR4" s="26" t="s">
        <v>21</v>
      </c>
      <c r="AS4" s="19" t="s">
        <v>3</v>
      </c>
      <c r="AT4" s="27" t="s">
        <v>25</v>
      </c>
      <c r="AU4" s="20" t="s">
        <v>22</v>
      </c>
      <c r="AV4" s="303"/>
    </row>
    <row r="5" spans="1:48" s="110" customFormat="1">
      <c r="A5" s="148">
        <v>1</v>
      </c>
      <c r="B5" s="134" t="s">
        <v>148</v>
      </c>
      <c r="C5" s="135">
        <v>24448</v>
      </c>
      <c r="D5" s="136" t="s">
        <v>69</v>
      </c>
      <c r="E5" s="182" t="s">
        <v>29</v>
      </c>
      <c r="F5" s="183" t="s">
        <v>69</v>
      </c>
      <c r="G5" s="184">
        <v>9</v>
      </c>
      <c r="H5" s="139">
        <f t="shared" ref="H5:H42" si="0">G5*6</f>
        <v>54</v>
      </c>
      <c r="I5" s="139"/>
      <c r="J5" s="139">
        <f t="shared" ref="J5:J42" si="1">I5*6</f>
        <v>0</v>
      </c>
      <c r="K5" s="139">
        <v>16</v>
      </c>
      <c r="L5" s="139">
        <f t="shared" ref="L5:L42" si="2">IF(K5&gt;4,K5*2+4,K5*3)</f>
        <v>36</v>
      </c>
      <c r="M5" s="59"/>
      <c r="N5" s="139">
        <f t="shared" ref="N5:N42" si="3">IF(M5&gt;4,M5*2+4,M5*3)</f>
        <v>0</v>
      </c>
      <c r="O5" s="59">
        <v>5</v>
      </c>
      <c r="P5" s="59">
        <f t="shared" ref="P5:P42" si="4">O5*2</f>
        <v>10</v>
      </c>
      <c r="Q5" s="59"/>
      <c r="R5" s="59">
        <f t="shared" ref="R5:R42" si="5">Q5*1</f>
        <v>0</v>
      </c>
      <c r="S5" s="140">
        <f t="shared" ref="S5:S42" si="6">H5+J5+L5+N5+P5+R5</f>
        <v>100</v>
      </c>
      <c r="T5" s="60"/>
      <c r="U5" s="139">
        <f t="shared" ref="U5:U42" si="7">IF(T5=0,0,6)</f>
        <v>0</v>
      </c>
      <c r="V5" s="139"/>
      <c r="W5" s="139">
        <f t="shared" ref="W5:W42" si="8">V5*4</f>
        <v>0</v>
      </c>
      <c r="X5" s="139">
        <v>2</v>
      </c>
      <c r="Y5" s="139">
        <f t="shared" ref="Y5:Y42" si="9">X5*3</f>
        <v>6</v>
      </c>
      <c r="Z5" s="139"/>
      <c r="AA5" s="139">
        <f t="shared" ref="AA5:AA42" si="10">IF(Z5=0,0,6)</f>
        <v>0</v>
      </c>
      <c r="AB5" s="140">
        <f t="shared" ref="AB5:AB42" si="11">U5+W5+Y5+AA5</f>
        <v>6</v>
      </c>
      <c r="AC5" s="60"/>
      <c r="AD5" s="139"/>
      <c r="AE5" s="140"/>
      <c r="AF5" s="60">
        <v>1</v>
      </c>
      <c r="AG5" s="139">
        <f t="shared" ref="AG5:AG42" si="12">AF5*12</f>
        <v>12</v>
      </c>
      <c r="AH5" s="139"/>
      <c r="AI5" s="139">
        <f t="shared" ref="AI5:AI42" si="13">AH5*5</f>
        <v>0</v>
      </c>
      <c r="AJ5" s="139">
        <v>1</v>
      </c>
      <c r="AK5" s="139">
        <f t="shared" ref="AK5:AK42" si="14">AJ5*3</f>
        <v>3</v>
      </c>
      <c r="AL5" s="139"/>
      <c r="AM5" s="139">
        <f t="shared" ref="AM5:AM42" si="15">AL5*1</f>
        <v>0</v>
      </c>
      <c r="AN5" s="139"/>
      <c r="AO5" s="139">
        <f t="shared" ref="AO5:AO42" si="16">AN5*5</f>
        <v>0</v>
      </c>
      <c r="AP5" s="139"/>
      <c r="AQ5" s="139">
        <f t="shared" ref="AQ5:AQ42" si="17">AP5*5</f>
        <v>0</v>
      </c>
      <c r="AR5" s="139"/>
      <c r="AS5" s="139">
        <f t="shared" ref="AS5:AS42" si="18">AR5*1</f>
        <v>0</v>
      </c>
      <c r="AT5" s="139">
        <f t="shared" ref="AT5:AT42" si="19">IF(AI5+AK5+AM5+AO5+AQ5+AS5&gt;10,10,AI5+AK5+AM5+AO5+AQ5+AS5)</f>
        <v>3</v>
      </c>
      <c r="AU5" s="140">
        <f t="shared" ref="AU5:AU42" si="20">AG5+AT5</f>
        <v>15</v>
      </c>
      <c r="AV5" s="152">
        <f t="shared" ref="AV5:AV42" si="21">S5+AB5+AU5</f>
        <v>121</v>
      </c>
    </row>
    <row r="6" spans="1:48" s="110" customFormat="1">
      <c r="A6" s="148">
        <v>2</v>
      </c>
      <c r="B6" s="134" t="s">
        <v>152</v>
      </c>
      <c r="C6" s="135">
        <v>24620</v>
      </c>
      <c r="D6" s="136" t="s">
        <v>89</v>
      </c>
      <c r="E6" s="182" t="s">
        <v>29</v>
      </c>
      <c r="F6" s="183" t="s">
        <v>69</v>
      </c>
      <c r="G6" s="184">
        <v>9</v>
      </c>
      <c r="H6" s="139">
        <f t="shared" si="0"/>
        <v>54</v>
      </c>
      <c r="I6" s="139"/>
      <c r="J6" s="139">
        <f t="shared" si="1"/>
        <v>0</v>
      </c>
      <c r="K6" s="139">
        <v>15</v>
      </c>
      <c r="L6" s="139">
        <f t="shared" si="2"/>
        <v>34</v>
      </c>
      <c r="M6" s="59"/>
      <c r="N6" s="139">
        <f t="shared" si="3"/>
        <v>0</v>
      </c>
      <c r="O6" s="59">
        <v>5</v>
      </c>
      <c r="P6" s="59">
        <f t="shared" si="4"/>
        <v>10</v>
      </c>
      <c r="Q6" s="59"/>
      <c r="R6" s="59">
        <f t="shared" si="5"/>
        <v>0</v>
      </c>
      <c r="S6" s="140">
        <f t="shared" si="6"/>
        <v>98</v>
      </c>
      <c r="T6" s="60"/>
      <c r="U6" s="139">
        <f t="shared" si="7"/>
        <v>0</v>
      </c>
      <c r="V6" s="139"/>
      <c r="W6" s="139">
        <f t="shared" si="8"/>
        <v>0</v>
      </c>
      <c r="X6" s="139">
        <v>1</v>
      </c>
      <c r="Y6" s="139">
        <f t="shared" si="9"/>
        <v>3</v>
      </c>
      <c r="Z6" s="139"/>
      <c r="AA6" s="139">
        <f t="shared" si="10"/>
        <v>0</v>
      </c>
      <c r="AB6" s="140">
        <f t="shared" si="11"/>
        <v>3</v>
      </c>
      <c r="AC6" s="60"/>
      <c r="AD6" s="139"/>
      <c r="AE6" s="140"/>
      <c r="AF6" s="60">
        <v>1</v>
      </c>
      <c r="AG6" s="139">
        <f t="shared" si="12"/>
        <v>12</v>
      </c>
      <c r="AH6" s="139"/>
      <c r="AI6" s="139">
        <f t="shared" si="13"/>
        <v>0</v>
      </c>
      <c r="AJ6" s="139">
        <v>2</v>
      </c>
      <c r="AK6" s="139">
        <f t="shared" si="14"/>
        <v>6</v>
      </c>
      <c r="AL6" s="139"/>
      <c r="AM6" s="139">
        <f t="shared" si="15"/>
        <v>0</v>
      </c>
      <c r="AN6" s="139"/>
      <c r="AO6" s="139">
        <f t="shared" si="16"/>
        <v>0</v>
      </c>
      <c r="AP6" s="139"/>
      <c r="AQ6" s="139">
        <f t="shared" si="17"/>
        <v>0</v>
      </c>
      <c r="AR6" s="139"/>
      <c r="AS6" s="139">
        <f t="shared" si="18"/>
        <v>0</v>
      </c>
      <c r="AT6" s="139">
        <f t="shared" si="19"/>
        <v>6</v>
      </c>
      <c r="AU6" s="140">
        <f t="shared" si="20"/>
        <v>18</v>
      </c>
      <c r="AV6" s="152">
        <f t="shared" si="21"/>
        <v>119</v>
      </c>
    </row>
    <row r="7" spans="1:48" s="110" customFormat="1">
      <c r="A7" s="148">
        <v>3</v>
      </c>
      <c r="B7" s="134" t="s">
        <v>165</v>
      </c>
      <c r="C7" s="135">
        <v>21439</v>
      </c>
      <c r="D7" s="136" t="s">
        <v>69</v>
      </c>
      <c r="E7" s="182" t="s">
        <v>29</v>
      </c>
      <c r="F7" s="183" t="s">
        <v>69</v>
      </c>
      <c r="G7" s="184">
        <v>9</v>
      </c>
      <c r="H7" s="139">
        <f t="shared" si="0"/>
        <v>54</v>
      </c>
      <c r="I7" s="139"/>
      <c r="J7" s="139">
        <f t="shared" si="1"/>
        <v>0</v>
      </c>
      <c r="K7" s="139">
        <v>19</v>
      </c>
      <c r="L7" s="139">
        <f t="shared" si="2"/>
        <v>42</v>
      </c>
      <c r="M7" s="59"/>
      <c r="N7" s="139">
        <f t="shared" si="3"/>
        <v>0</v>
      </c>
      <c r="O7" s="59">
        <v>5</v>
      </c>
      <c r="P7" s="59">
        <f t="shared" si="4"/>
        <v>10</v>
      </c>
      <c r="Q7" s="59"/>
      <c r="R7" s="59">
        <f t="shared" si="5"/>
        <v>0</v>
      </c>
      <c r="S7" s="140">
        <f t="shared" si="6"/>
        <v>106</v>
      </c>
      <c r="T7" s="60"/>
      <c r="U7" s="139">
        <f t="shared" si="7"/>
        <v>0</v>
      </c>
      <c r="V7" s="139"/>
      <c r="W7" s="139">
        <f t="shared" si="8"/>
        <v>0</v>
      </c>
      <c r="X7" s="139"/>
      <c r="Y7" s="139">
        <f t="shared" si="9"/>
        <v>0</v>
      </c>
      <c r="Z7" s="139"/>
      <c r="AA7" s="139">
        <f t="shared" si="10"/>
        <v>0</v>
      </c>
      <c r="AB7" s="140">
        <f t="shared" si="11"/>
        <v>0</v>
      </c>
      <c r="AC7" s="60"/>
      <c r="AD7" s="139"/>
      <c r="AE7" s="140"/>
      <c r="AF7" s="60">
        <v>1</v>
      </c>
      <c r="AG7" s="139">
        <f t="shared" si="12"/>
        <v>12</v>
      </c>
      <c r="AH7" s="139"/>
      <c r="AI7" s="139">
        <f t="shared" si="13"/>
        <v>0</v>
      </c>
      <c r="AJ7" s="139"/>
      <c r="AK7" s="139">
        <f t="shared" si="14"/>
        <v>0</v>
      </c>
      <c r="AL7" s="139"/>
      <c r="AM7" s="139">
        <f t="shared" si="15"/>
        <v>0</v>
      </c>
      <c r="AN7" s="139"/>
      <c r="AO7" s="139">
        <f t="shared" si="16"/>
        <v>0</v>
      </c>
      <c r="AP7" s="139"/>
      <c r="AQ7" s="139">
        <f t="shared" si="17"/>
        <v>0</v>
      </c>
      <c r="AR7" s="139"/>
      <c r="AS7" s="139">
        <f t="shared" si="18"/>
        <v>0</v>
      </c>
      <c r="AT7" s="139">
        <f t="shared" si="19"/>
        <v>0</v>
      </c>
      <c r="AU7" s="140">
        <f t="shared" si="20"/>
        <v>12</v>
      </c>
      <c r="AV7" s="152">
        <f t="shared" si="21"/>
        <v>118</v>
      </c>
    </row>
    <row r="8" spans="1:48" s="110" customFormat="1">
      <c r="A8" s="148">
        <v>4</v>
      </c>
      <c r="B8" s="134" t="s">
        <v>159</v>
      </c>
      <c r="C8" s="135">
        <v>23911</v>
      </c>
      <c r="D8" s="136" t="s">
        <v>69</v>
      </c>
      <c r="E8" s="182" t="s">
        <v>29</v>
      </c>
      <c r="F8" s="183" t="s">
        <v>69</v>
      </c>
      <c r="G8" s="184">
        <v>9</v>
      </c>
      <c r="H8" s="139">
        <f t="shared" si="0"/>
        <v>54</v>
      </c>
      <c r="I8" s="139"/>
      <c r="J8" s="139">
        <f t="shared" si="1"/>
        <v>0</v>
      </c>
      <c r="K8" s="139">
        <v>16</v>
      </c>
      <c r="L8" s="139">
        <f t="shared" si="2"/>
        <v>36</v>
      </c>
      <c r="M8" s="59"/>
      <c r="N8" s="139">
        <f t="shared" si="3"/>
        <v>0</v>
      </c>
      <c r="O8" s="59">
        <v>5</v>
      </c>
      <c r="P8" s="59">
        <f t="shared" si="4"/>
        <v>10</v>
      </c>
      <c r="Q8" s="59"/>
      <c r="R8" s="59">
        <f t="shared" si="5"/>
        <v>0</v>
      </c>
      <c r="S8" s="140">
        <f t="shared" si="6"/>
        <v>100</v>
      </c>
      <c r="T8" s="60"/>
      <c r="U8" s="139">
        <f t="shared" si="7"/>
        <v>0</v>
      </c>
      <c r="V8" s="139"/>
      <c r="W8" s="139">
        <f t="shared" si="8"/>
        <v>0</v>
      </c>
      <c r="X8" s="139">
        <v>1</v>
      </c>
      <c r="Y8" s="139">
        <f t="shared" si="9"/>
        <v>3</v>
      </c>
      <c r="Z8" s="139"/>
      <c r="AA8" s="139">
        <f t="shared" si="10"/>
        <v>0</v>
      </c>
      <c r="AB8" s="140">
        <f t="shared" si="11"/>
        <v>3</v>
      </c>
      <c r="AC8" s="60"/>
      <c r="AD8" s="139"/>
      <c r="AE8" s="140" t="s">
        <v>124</v>
      </c>
      <c r="AF8" s="60">
        <v>1</v>
      </c>
      <c r="AG8" s="139">
        <f t="shared" si="12"/>
        <v>12</v>
      </c>
      <c r="AH8" s="139"/>
      <c r="AI8" s="139">
        <f t="shared" si="13"/>
        <v>0</v>
      </c>
      <c r="AJ8" s="139">
        <v>1</v>
      </c>
      <c r="AK8" s="139">
        <f t="shared" si="14"/>
        <v>3</v>
      </c>
      <c r="AL8" s="139"/>
      <c r="AM8" s="139">
        <f t="shared" si="15"/>
        <v>0</v>
      </c>
      <c r="AN8" s="139"/>
      <c r="AO8" s="139">
        <f t="shared" si="16"/>
        <v>0</v>
      </c>
      <c r="AP8" s="139"/>
      <c r="AQ8" s="139">
        <f t="shared" si="17"/>
        <v>0</v>
      </c>
      <c r="AR8" s="139"/>
      <c r="AS8" s="139">
        <f t="shared" si="18"/>
        <v>0</v>
      </c>
      <c r="AT8" s="139">
        <f t="shared" si="19"/>
        <v>3</v>
      </c>
      <c r="AU8" s="140">
        <f t="shared" si="20"/>
        <v>15</v>
      </c>
      <c r="AV8" s="152">
        <f t="shared" si="21"/>
        <v>118</v>
      </c>
    </row>
    <row r="9" spans="1:48" s="110" customFormat="1">
      <c r="A9" s="148">
        <v>5</v>
      </c>
      <c r="B9" s="134" t="s">
        <v>155</v>
      </c>
      <c r="C9" s="135">
        <v>24970</v>
      </c>
      <c r="D9" s="136" t="s">
        <v>69</v>
      </c>
      <c r="E9" s="182" t="s">
        <v>29</v>
      </c>
      <c r="F9" s="183" t="s">
        <v>69</v>
      </c>
      <c r="G9" s="184">
        <v>9</v>
      </c>
      <c r="H9" s="139">
        <f t="shared" si="0"/>
        <v>54</v>
      </c>
      <c r="I9" s="139"/>
      <c r="J9" s="139">
        <f t="shared" si="1"/>
        <v>0</v>
      </c>
      <c r="K9" s="139">
        <v>14</v>
      </c>
      <c r="L9" s="139">
        <f t="shared" si="2"/>
        <v>32</v>
      </c>
      <c r="M9" s="59"/>
      <c r="N9" s="139">
        <f t="shared" si="3"/>
        <v>0</v>
      </c>
      <c r="O9" s="59">
        <v>5</v>
      </c>
      <c r="P9" s="59">
        <f t="shared" si="4"/>
        <v>10</v>
      </c>
      <c r="Q9" s="59"/>
      <c r="R9" s="59">
        <f t="shared" si="5"/>
        <v>0</v>
      </c>
      <c r="S9" s="140">
        <f t="shared" si="6"/>
        <v>96</v>
      </c>
      <c r="T9" s="60"/>
      <c r="U9" s="139">
        <f t="shared" si="7"/>
        <v>0</v>
      </c>
      <c r="V9" s="139"/>
      <c r="W9" s="139">
        <f t="shared" si="8"/>
        <v>0</v>
      </c>
      <c r="X9" s="139">
        <v>1</v>
      </c>
      <c r="Y9" s="139">
        <f t="shared" si="9"/>
        <v>3</v>
      </c>
      <c r="Z9" s="139"/>
      <c r="AA9" s="139">
        <f t="shared" si="10"/>
        <v>0</v>
      </c>
      <c r="AB9" s="140">
        <f t="shared" si="11"/>
        <v>3</v>
      </c>
      <c r="AC9" s="60"/>
      <c r="AD9" s="139"/>
      <c r="AE9" s="140"/>
      <c r="AF9" s="60">
        <v>1</v>
      </c>
      <c r="AG9" s="139">
        <f t="shared" si="12"/>
        <v>12</v>
      </c>
      <c r="AH9" s="139"/>
      <c r="AI9" s="139">
        <f t="shared" si="13"/>
        <v>0</v>
      </c>
      <c r="AJ9" s="139">
        <v>2</v>
      </c>
      <c r="AK9" s="139">
        <f t="shared" si="14"/>
        <v>6</v>
      </c>
      <c r="AL9" s="139"/>
      <c r="AM9" s="139">
        <f t="shared" si="15"/>
        <v>0</v>
      </c>
      <c r="AN9" s="139"/>
      <c r="AO9" s="139">
        <f t="shared" si="16"/>
        <v>0</v>
      </c>
      <c r="AP9" s="139"/>
      <c r="AQ9" s="139">
        <f t="shared" si="17"/>
        <v>0</v>
      </c>
      <c r="AR9" s="139"/>
      <c r="AS9" s="139">
        <f t="shared" si="18"/>
        <v>0</v>
      </c>
      <c r="AT9" s="139">
        <f t="shared" si="19"/>
        <v>6</v>
      </c>
      <c r="AU9" s="140">
        <f t="shared" si="20"/>
        <v>18</v>
      </c>
      <c r="AV9" s="152">
        <f t="shared" si="21"/>
        <v>117</v>
      </c>
    </row>
    <row r="10" spans="1:48" s="110" customFormat="1">
      <c r="A10" s="148">
        <v>6</v>
      </c>
      <c r="B10" s="134" t="s">
        <v>142</v>
      </c>
      <c r="C10" s="135">
        <v>23042</v>
      </c>
      <c r="D10" s="136" t="s">
        <v>69</v>
      </c>
      <c r="E10" s="182" t="s">
        <v>29</v>
      </c>
      <c r="F10" s="183" t="s">
        <v>69</v>
      </c>
      <c r="G10" s="184">
        <v>9</v>
      </c>
      <c r="H10" s="139">
        <f t="shared" si="0"/>
        <v>54</v>
      </c>
      <c r="I10" s="139"/>
      <c r="J10" s="139">
        <f t="shared" si="1"/>
        <v>0</v>
      </c>
      <c r="K10" s="139">
        <v>17</v>
      </c>
      <c r="L10" s="139">
        <f t="shared" si="2"/>
        <v>38</v>
      </c>
      <c r="M10" s="59"/>
      <c r="N10" s="139">
        <f t="shared" si="3"/>
        <v>0</v>
      </c>
      <c r="O10" s="59">
        <v>5</v>
      </c>
      <c r="P10" s="59">
        <f t="shared" si="4"/>
        <v>10</v>
      </c>
      <c r="Q10" s="59"/>
      <c r="R10" s="59">
        <f t="shared" si="5"/>
        <v>0</v>
      </c>
      <c r="S10" s="140">
        <f t="shared" si="6"/>
        <v>102</v>
      </c>
      <c r="T10" s="60"/>
      <c r="U10" s="139">
        <f t="shared" si="7"/>
        <v>0</v>
      </c>
      <c r="V10" s="139"/>
      <c r="W10" s="139">
        <f t="shared" si="8"/>
        <v>0</v>
      </c>
      <c r="X10" s="139"/>
      <c r="Y10" s="139">
        <f t="shared" si="9"/>
        <v>0</v>
      </c>
      <c r="Z10" s="139"/>
      <c r="AA10" s="139">
        <f t="shared" si="10"/>
        <v>0</v>
      </c>
      <c r="AB10" s="140">
        <f t="shared" si="11"/>
        <v>0</v>
      </c>
      <c r="AC10" s="60"/>
      <c r="AD10" s="139"/>
      <c r="AE10" s="140"/>
      <c r="AF10" s="60">
        <v>1</v>
      </c>
      <c r="AG10" s="139">
        <f t="shared" si="12"/>
        <v>12</v>
      </c>
      <c r="AH10" s="139"/>
      <c r="AI10" s="139">
        <f t="shared" si="13"/>
        <v>0</v>
      </c>
      <c r="AJ10" s="139"/>
      <c r="AK10" s="139">
        <f t="shared" si="14"/>
        <v>0</v>
      </c>
      <c r="AL10" s="139"/>
      <c r="AM10" s="139">
        <f t="shared" si="15"/>
        <v>0</v>
      </c>
      <c r="AN10" s="139"/>
      <c r="AO10" s="139">
        <f t="shared" si="16"/>
        <v>0</v>
      </c>
      <c r="AP10" s="139"/>
      <c r="AQ10" s="139">
        <f t="shared" si="17"/>
        <v>0</v>
      </c>
      <c r="AR10" s="139">
        <v>1</v>
      </c>
      <c r="AS10" s="139">
        <f t="shared" si="18"/>
        <v>1</v>
      </c>
      <c r="AT10" s="139">
        <f t="shared" si="19"/>
        <v>1</v>
      </c>
      <c r="AU10" s="140">
        <f t="shared" si="20"/>
        <v>13</v>
      </c>
      <c r="AV10" s="152">
        <f t="shared" si="21"/>
        <v>115</v>
      </c>
    </row>
    <row r="11" spans="1:48" s="110" customFormat="1">
      <c r="A11" s="148">
        <v>7</v>
      </c>
      <c r="B11" s="134" t="s">
        <v>177</v>
      </c>
      <c r="C11" s="135">
        <v>18570</v>
      </c>
      <c r="D11" s="136" t="s">
        <v>69</v>
      </c>
      <c r="E11" s="182" t="s">
        <v>29</v>
      </c>
      <c r="F11" s="183" t="s">
        <v>69</v>
      </c>
      <c r="G11" s="184">
        <v>9</v>
      </c>
      <c r="H11" s="139">
        <f t="shared" si="0"/>
        <v>54</v>
      </c>
      <c r="I11" s="139"/>
      <c r="J11" s="139">
        <f t="shared" si="1"/>
        <v>0</v>
      </c>
      <c r="K11" s="139">
        <v>14</v>
      </c>
      <c r="L11" s="139">
        <f t="shared" si="2"/>
        <v>32</v>
      </c>
      <c r="M11" s="59"/>
      <c r="N11" s="139">
        <f t="shared" si="3"/>
        <v>0</v>
      </c>
      <c r="O11" s="59">
        <v>5</v>
      </c>
      <c r="P11" s="59">
        <f t="shared" si="4"/>
        <v>10</v>
      </c>
      <c r="Q11" s="59"/>
      <c r="R11" s="59">
        <f t="shared" si="5"/>
        <v>0</v>
      </c>
      <c r="S11" s="140">
        <f t="shared" si="6"/>
        <v>96</v>
      </c>
      <c r="T11" s="60"/>
      <c r="U11" s="139">
        <f t="shared" si="7"/>
        <v>0</v>
      </c>
      <c r="V11" s="139"/>
      <c r="W11" s="139">
        <f t="shared" si="8"/>
        <v>0</v>
      </c>
      <c r="X11" s="139"/>
      <c r="Y11" s="139">
        <f t="shared" si="9"/>
        <v>0</v>
      </c>
      <c r="Z11" s="139"/>
      <c r="AA11" s="139">
        <f t="shared" si="10"/>
        <v>0</v>
      </c>
      <c r="AB11" s="140">
        <f t="shared" si="11"/>
        <v>0</v>
      </c>
      <c r="AC11" s="60"/>
      <c r="AD11" s="139"/>
      <c r="AE11" s="140"/>
      <c r="AF11" s="60">
        <v>1</v>
      </c>
      <c r="AG11" s="139">
        <f t="shared" si="12"/>
        <v>12</v>
      </c>
      <c r="AH11" s="139"/>
      <c r="AI11" s="139">
        <f t="shared" si="13"/>
        <v>0</v>
      </c>
      <c r="AJ11" s="139">
        <v>2</v>
      </c>
      <c r="AK11" s="139">
        <f t="shared" si="14"/>
        <v>6</v>
      </c>
      <c r="AL11" s="139"/>
      <c r="AM11" s="139">
        <f t="shared" si="15"/>
        <v>0</v>
      </c>
      <c r="AN11" s="139"/>
      <c r="AO11" s="139">
        <f t="shared" si="16"/>
        <v>0</v>
      </c>
      <c r="AP11" s="139"/>
      <c r="AQ11" s="139">
        <f t="shared" si="17"/>
        <v>0</v>
      </c>
      <c r="AR11" s="139"/>
      <c r="AS11" s="139">
        <f t="shared" si="18"/>
        <v>0</v>
      </c>
      <c r="AT11" s="139">
        <f t="shared" si="19"/>
        <v>6</v>
      </c>
      <c r="AU11" s="140">
        <f t="shared" si="20"/>
        <v>18</v>
      </c>
      <c r="AV11" s="152">
        <f t="shared" si="21"/>
        <v>114</v>
      </c>
    </row>
    <row r="12" spans="1:48" s="110" customFormat="1">
      <c r="A12" s="148">
        <v>8</v>
      </c>
      <c r="B12" s="134" t="s">
        <v>149</v>
      </c>
      <c r="C12" s="135">
        <v>24489</v>
      </c>
      <c r="D12" s="136" t="s">
        <v>69</v>
      </c>
      <c r="E12" s="182" t="s">
        <v>29</v>
      </c>
      <c r="F12" s="183" t="s">
        <v>69</v>
      </c>
      <c r="G12" s="184">
        <v>9</v>
      </c>
      <c r="H12" s="139">
        <f t="shared" si="0"/>
        <v>54</v>
      </c>
      <c r="I12" s="139"/>
      <c r="J12" s="139">
        <f t="shared" si="1"/>
        <v>0</v>
      </c>
      <c r="K12" s="139">
        <v>15</v>
      </c>
      <c r="L12" s="139">
        <f t="shared" si="2"/>
        <v>34</v>
      </c>
      <c r="M12" s="59"/>
      <c r="N12" s="139">
        <f t="shared" si="3"/>
        <v>0</v>
      </c>
      <c r="O12" s="59">
        <v>5</v>
      </c>
      <c r="P12" s="59">
        <f t="shared" si="4"/>
        <v>10</v>
      </c>
      <c r="Q12" s="59"/>
      <c r="R12" s="59">
        <f t="shared" si="5"/>
        <v>0</v>
      </c>
      <c r="S12" s="140">
        <f t="shared" si="6"/>
        <v>98</v>
      </c>
      <c r="T12" s="60"/>
      <c r="U12" s="139">
        <f t="shared" si="7"/>
        <v>0</v>
      </c>
      <c r="V12" s="139"/>
      <c r="W12" s="139">
        <f t="shared" si="8"/>
        <v>0</v>
      </c>
      <c r="X12" s="139"/>
      <c r="Y12" s="139">
        <f t="shared" si="9"/>
        <v>0</v>
      </c>
      <c r="Z12" s="139"/>
      <c r="AA12" s="139">
        <f t="shared" si="10"/>
        <v>0</v>
      </c>
      <c r="AB12" s="140">
        <f t="shared" si="11"/>
        <v>0</v>
      </c>
      <c r="AC12" s="60"/>
      <c r="AD12" s="139"/>
      <c r="AE12" s="140"/>
      <c r="AF12" s="60">
        <v>1</v>
      </c>
      <c r="AG12" s="139">
        <f t="shared" si="12"/>
        <v>12</v>
      </c>
      <c r="AH12" s="139"/>
      <c r="AI12" s="139">
        <f t="shared" si="13"/>
        <v>0</v>
      </c>
      <c r="AJ12" s="139">
        <v>1</v>
      </c>
      <c r="AK12" s="139">
        <f t="shared" si="14"/>
        <v>3</v>
      </c>
      <c r="AL12" s="139"/>
      <c r="AM12" s="139">
        <f t="shared" si="15"/>
        <v>0</v>
      </c>
      <c r="AN12" s="139"/>
      <c r="AO12" s="139">
        <f t="shared" si="16"/>
        <v>0</v>
      </c>
      <c r="AP12" s="139"/>
      <c r="AQ12" s="139">
        <f t="shared" si="17"/>
        <v>0</v>
      </c>
      <c r="AR12" s="139">
        <v>1</v>
      </c>
      <c r="AS12" s="139">
        <f t="shared" si="18"/>
        <v>1</v>
      </c>
      <c r="AT12" s="139">
        <f t="shared" si="19"/>
        <v>4</v>
      </c>
      <c r="AU12" s="140">
        <f t="shared" si="20"/>
        <v>16</v>
      </c>
      <c r="AV12" s="152">
        <f t="shared" si="21"/>
        <v>114</v>
      </c>
    </row>
    <row r="13" spans="1:48" s="110" customFormat="1">
      <c r="A13" s="148">
        <v>9</v>
      </c>
      <c r="B13" s="134" t="s">
        <v>178</v>
      </c>
      <c r="C13" s="135">
        <v>18532</v>
      </c>
      <c r="D13" s="136" t="s">
        <v>139</v>
      </c>
      <c r="E13" s="182" t="s">
        <v>29</v>
      </c>
      <c r="F13" s="183" t="s">
        <v>69</v>
      </c>
      <c r="G13" s="184">
        <v>8</v>
      </c>
      <c r="H13" s="139">
        <f t="shared" si="0"/>
        <v>48</v>
      </c>
      <c r="I13" s="139"/>
      <c r="J13" s="139">
        <f t="shared" si="1"/>
        <v>0</v>
      </c>
      <c r="K13" s="139">
        <v>20</v>
      </c>
      <c r="L13" s="139">
        <f t="shared" si="2"/>
        <v>44</v>
      </c>
      <c r="M13" s="59"/>
      <c r="N13" s="139">
        <f t="shared" si="3"/>
        <v>0</v>
      </c>
      <c r="O13" s="59">
        <v>4</v>
      </c>
      <c r="P13" s="59">
        <f t="shared" si="4"/>
        <v>8</v>
      </c>
      <c r="Q13" s="59"/>
      <c r="R13" s="59">
        <f t="shared" si="5"/>
        <v>0</v>
      </c>
      <c r="S13" s="140">
        <f t="shared" si="6"/>
        <v>100</v>
      </c>
      <c r="T13" s="60"/>
      <c r="U13" s="139">
        <f t="shared" si="7"/>
        <v>0</v>
      </c>
      <c r="V13" s="139"/>
      <c r="W13" s="139">
        <f t="shared" si="8"/>
        <v>0</v>
      </c>
      <c r="X13" s="139"/>
      <c r="Y13" s="139">
        <f t="shared" si="9"/>
        <v>0</v>
      </c>
      <c r="Z13" s="139"/>
      <c r="AA13" s="139">
        <f t="shared" si="10"/>
        <v>0</v>
      </c>
      <c r="AB13" s="140">
        <f t="shared" si="11"/>
        <v>0</v>
      </c>
      <c r="AC13" s="60"/>
      <c r="AD13" s="139"/>
      <c r="AE13" s="140"/>
      <c r="AF13" s="60">
        <v>1</v>
      </c>
      <c r="AG13" s="139">
        <f t="shared" si="12"/>
        <v>12</v>
      </c>
      <c r="AH13" s="139"/>
      <c r="AI13" s="139">
        <f t="shared" si="13"/>
        <v>0</v>
      </c>
      <c r="AJ13" s="139"/>
      <c r="AK13" s="139">
        <f t="shared" si="14"/>
        <v>0</v>
      </c>
      <c r="AL13" s="139"/>
      <c r="AM13" s="139">
        <f t="shared" si="15"/>
        <v>0</v>
      </c>
      <c r="AN13" s="139"/>
      <c r="AO13" s="139">
        <f t="shared" si="16"/>
        <v>0</v>
      </c>
      <c r="AP13" s="139"/>
      <c r="AQ13" s="139">
        <f t="shared" si="17"/>
        <v>0</v>
      </c>
      <c r="AR13" s="139"/>
      <c r="AS13" s="139">
        <f t="shared" si="18"/>
        <v>0</v>
      </c>
      <c r="AT13" s="139">
        <f t="shared" si="19"/>
        <v>0</v>
      </c>
      <c r="AU13" s="140">
        <f t="shared" si="20"/>
        <v>12</v>
      </c>
      <c r="AV13" s="152">
        <f t="shared" si="21"/>
        <v>112</v>
      </c>
    </row>
    <row r="14" spans="1:48" s="110" customFormat="1">
      <c r="A14" s="148">
        <v>10</v>
      </c>
      <c r="B14" s="134" t="s">
        <v>170</v>
      </c>
      <c r="C14" s="135">
        <v>20396</v>
      </c>
      <c r="D14" s="136" t="s">
        <v>69</v>
      </c>
      <c r="E14" s="182" t="s">
        <v>29</v>
      </c>
      <c r="F14" s="183" t="s">
        <v>69</v>
      </c>
      <c r="G14" s="184">
        <v>9</v>
      </c>
      <c r="H14" s="139">
        <f t="shared" si="0"/>
        <v>54</v>
      </c>
      <c r="I14" s="139"/>
      <c r="J14" s="139">
        <f t="shared" si="1"/>
        <v>0</v>
      </c>
      <c r="K14" s="139">
        <v>16</v>
      </c>
      <c r="L14" s="139">
        <f t="shared" si="2"/>
        <v>36</v>
      </c>
      <c r="M14" s="59"/>
      <c r="N14" s="139">
        <f t="shared" si="3"/>
        <v>0</v>
      </c>
      <c r="O14" s="59">
        <v>5</v>
      </c>
      <c r="P14" s="59">
        <f t="shared" si="4"/>
        <v>10</v>
      </c>
      <c r="Q14" s="59"/>
      <c r="R14" s="59">
        <f t="shared" si="5"/>
        <v>0</v>
      </c>
      <c r="S14" s="140">
        <f t="shared" si="6"/>
        <v>100</v>
      </c>
      <c r="T14" s="60"/>
      <c r="U14" s="139">
        <f t="shared" si="7"/>
        <v>0</v>
      </c>
      <c r="V14" s="139"/>
      <c r="W14" s="139">
        <f t="shared" si="8"/>
        <v>0</v>
      </c>
      <c r="X14" s="139"/>
      <c r="Y14" s="139">
        <f t="shared" si="9"/>
        <v>0</v>
      </c>
      <c r="Z14" s="139"/>
      <c r="AA14" s="139">
        <f t="shared" si="10"/>
        <v>0</v>
      </c>
      <c r="AB14" s="140">
        <f t="shared" si="11"/>
        <v>0</v>
      </c>
      <c r="AC14" s="60"/>
      <c r="AD14" s="139"/>
      <c r="AE14" s="140"/>
      <c r="AF14" s="60">
        <v>1</v>
      </c>
      <c r="AG14" s="139">
        <f t="shared" si="12"/>
        <v>12</v>
      </c>
      <c r="AH14" s="139"/>
      <c r="AI14" s="139">
        <f t="shared" si="13"/>
        <v>0</v>
      </c>
      <c r="AJ14" s="139"/>
      <c r="AK14" s="139">
        <f t="shared" si="14"/>
        <v>0</v>
      </c>
      <c r="AL14" s="139"/>
      <c r="AM14" s="139">
        <f t="shared" si="15"/>
        <v>0</v>
      </c>
      <c r="AN14" s="139"/>
      <c r="AO14" s="139">
        <f t="shared" si="16"/>
        <v>0</v>
      </c>
      <c r="AP14" s="139"/>
      <c r="AQ14" s="139">
        <f t="shared" si="17"/>
        <v>0</v>
      </c>
      <c r="AR14" s="139"/>
      <c r="AS14" s="139">
        <f t="shared" si="18"/>
        <v>0</v>
      </c>
      <c r="AT14" s="139">
        <f t="shared" si="19"/>
        <v>0</v>
      </c>
      <c r="AU14" s="140">
        <f t="shared" si="20"/>
        <v>12</v>
      </c>
      <c r="AV14" s="152">
        <f t="shared" si="21"/>
        <v>112</v>
      </c>
    </row>
    <row r="15" spans="1:48" s="110" customFormat="1">
      <c r="A15" s="148">
        <v>11</v>
      </c>
      <c r="B15" s="134" t="s">
        <v>151</v>
      </c>
      <c r="C15" s="135">
        <v>26120</v>
      </c>
      <c r="D15" s="136" t="s">
        <v>46</v>
      </c>
      <c r="E15" s="182" t="s">
        <v>29</v>
      </c>
      <c r="F15" s="183" t="s">
        <v>69</v>
      </c>
      <c r="G15" s="184">
        <v>7</v>
      </c>
      <c r="H15" s="139">
        <f t="shared" si="0"/>
        <v>42</v>
      </c>
      <c r="I15" s="139"/>
      <c r="J15" s="139">
        <f t="shared" si="1"/>
        <v>0</v>
      </c>
      <c r="K15" s="139">
        <v>16</v>
      </c>
      <c r="L15" s="139">
        <f t="shared" si="2"/>
        <v>36</v>
      </c>
      <c r="M15" s="59"/>
      <c r="N15" s="139">
        <f t="shared" si="3"/>
        <v>0</v>
      </c>
      <c r="O15" s="59">
        <v>5</v>
      </c>
      <c r="P15" s="59">
        <f t="shared" si="4"/>
        <v>10</v>
      </c>
      <c r="Q15" s="59"/>
      <c r="R15" s="59">
        <f t="shared" si="5"/>
        <v>0</v>
      </c>
      <c r="S15" s="140">
        <f t="shared" si="6"/>
        <v>88</v>
      </c>
      <c r="T15" s="60"/>
      <c r="U15" s="139">
        <f t="shared" si="7"/>
        <v>0</v>
      </c>
      <c r="V15" s="139"/>
      <c r="W15" s="139">
        <f t="shared" si="8"/>
        <v>0</v>
      </c>
      <c r="X15" s="139">
        <v>3</v>
      </c>
      <c r="Y15" s="139">
        <f t="shared" si="9"/>
        <v>9</v>
      </c>
      <c r="Z15" s="139"/>
      <c r="AA15" s="139">
        <f t="shared" si="10"/>
        <v>0</v>
      </c>
      <c r="AB15" s="140">
        <f t="shared" si="11"/>
        <v>9</v>
      </c>
      <c r="AC15" s="60"/>
      <c r="AD15" s="139"/>
      <c r="AE15" s="140"/>
      <c r="AF15" s="60">
        <v>1</v>
      </c>
      <c r="AG15" s="139">
        <f t="shared" si="12"/>
        <v>12</v>
      </c>
      <c r="AH15" s="139"/>
      <c r="AI15" s="139">
        <f t="shared" si="13"/>
        <v>0</v>
      </c>
      <c r="AJ15" s="139">
        <v>1</v>
      </c>
      <c r="AK15" s="139">
        <f t="shared" si="14"/>
        <v>3</v>
      </c>
      <c r="AL15" s="139"/>
      <c r="AM15" s="139">
        <f t="shared" si="15"/>
        <v>0</v>
      </c>
      <c r="AN15" s="139"/>
      <c r="AO15" s="139">
        <f t="shared" si="16"/>
        <v>0</v>
      </c>
      <c r="AP15" s="139"/>
      <c r="AQ15" s="139">
        <f t="shared" si="17"/>
        <v>0</v>
      </c>
      <c r="AR15" s="139"/>
      <c r="AS15" s="139">
        <f t="shared" si="18"/>
        <v>0</v>
      </c>
      <c r="AT15" s="139">
        <f t="shared" si="19"/>
        <v>3</v>
      </c>
      <c r="AU15" s="140">
        <f t="shared" si="20"/>
        <v>15</v>
      </c>
      <c r="AV15" s="152">
        <f t="shared" si="21"/>
        <v>112</v>
      </c>
    </row>
    <row r="16" spans="1:48" s="110" customFormat="1">
      <c r="A16" s="148">
        <v>12</v>
      </c>
      <c r="B16" s="134" t="s">
        <v>157</v>
      </c>
      <c r="C16" s="135">
        <v>21786</v>
      </c>
      <c r="D16" s="136" t="s">
        <v>69</v>
      </c>
      <c r="E16" s="182" t="s">
        <v>29</v>
      </c>
      <c r="F16" s="183" t="s">
        <v>69</v>
      </c>
      <c r="G16" s="184">
        <v>9</v>
      </c>
      <c r="H16" s="139">
        <f t="shared" si="0"/>
        <v>54</v>
      </c>
      <c r="I16" s="139"/>
      <c r="J16" s="139">
        <f t="shared" si="1"/>
        <v>0</v>
      </c>
      <c r="K16" s="139">
        <v>14</v>
      </c>
      <c r="L16" s="139">
        <f t="shared" si="2"/>
        <v>32</v>
      </c>
      <c r="M16" s="59"/>
      <c r="N16" s="139">
        <f t="shared" si="3"/>
        <v>0</v>
      </c>
      <c r="O16" s="59">
        <v>5</v>
      </c>
      <c r="P16" s="59">
        <f t="shared" si="4"/>
        <v>10</v>
      </c>
      <c r="Q16" s="59"/>
      <c r="R16" s="59">
        <f t="shared" si="5"/>
        <v>0</v>
      </c>
      <c r="S16" s="140">
        <f t="shared" si="6"/>
        <v>96</v>
      </c>
      <c r="T16" s="60"/>
      <c r="U16" s="139">
        <f t="shared" si="7"/>
        <v>0</v>
      </c>
      <c r="V16" s="139"/>
      <c r="W16" s="139">
        <f t="shared" si="8"/>
        <v>0</v>
      </c>
      <c r="X16" s="139"/>
      <c r="Y16" s="139">
        <f t="shared" si="9"/>
        <v>0</v>
      </c>
      <c r="Z16" s="139"/>
      <c r="AA16" s="139">
        <f t="shared" si="10"/>
        <v>0</v>
      </c>
      <c r="AB16" s="140">
        <f t="shared" si="11"/>
        <v>0</v>
      </c>
      <c r="AC16" s="60"/>
      <c r="AD16" s="139"/>
      <c r="AE16" s="140"/>
      <c r="AF16" s="60">
        <v>1</v>
      </c>
      <c r="AG16" s="139">
        <f t="shared" si="12"/>
        <v>12</v>
      </c>
      <c r="AH16" s="139"/>
      <c r="AI16" s="139">
        <f t="shared" si="13"/>
        <v>0</v>
      </c>
      <c r="AJ16" s="139">
        <v>1</v>
      </c>
      <c r="AK16" s="139">
        <f t="shared" si="14"/>
        <v>3</v>
      </c>
      <c r="AL16" s="139"/>
      <c r="AM16" s="139">
        <f t="shared" si="15"/>
        <v>0</v>
      </c>
      <c r="AN16" s="139"/>
      <c r="AO16" s="139">
        <f t="shared" si="16"/>
        <v>0</v>
      </c>
      <c r="AP16" s="139"/>
      <c r="AQ16" s="139">
        <f t="shared" si="17"/>
        <v>0</v>
      </c>
      <c r="AR16" s="139"/>
      <c r="AS16" s="139">
        <f t="shared" si="18"/>
        <v>0</v>
      </c>
      <c r="AT16" s="139">
        <f t="shared" si="19"/>
        <v>3</v>
      </c>
      <c r="AU16" s="140">
        <f t="shared" si="20"/>
        <v>15</v>
      </c>
      <c r="AV16" s="152">
        <f t="shared" si="21"/>
        <v>111</v>
      </c>
    </row>
    <row r="17" spans="1:48" s="110" customFormat="1">
      <c r="A17" s="148">
        <v>13</v>
      </c>
      <c r="B17" s="134" t="s">
        <v>166</v>
      </c>
      <c r="C17" s="135">
        <v>22383</v>
      </c>
      <c r="D17" s="136" t="s">
        <v>46</v>
      </c>
      <c r="E17" s="182" t="s">
        <v>29</v>
      </c>
      <c r="F17" s="183" t="s">
        <v>69</v>
      </c>
      <c r="G17" s="184">
        <v>8</v>
      </c>
      <c r="H17" s="139">
        <f t="shared" si="0"/>
        <v>48</v>
      </c>
      <c r="I17" s="139"/>
      <c r="J17" s="139">
        <f t="shared" si="1"/>
        <v>0</v>
      </c>
      <c r="K17" s="139">
        <v>14</v>
      </c>
      <c r="L17" s="139">
        <f t="shared" si="2"/>
        <v>32</v>
      </c>
      <c r="M17" s="59"/>
      <c r="N17" s="139">
        <f t="shared" si="3"/>
        <v>0</v>
      </c>
      <c r="O17" s="59">
        <v>5</v>
      </c>
      <c r="P17" s="59">
        <f t="shared" si="4"/>
        <v>10</v>
      </c>
      <c r="Q17" s="59"/>
      <c r="R17" s="59">
        <f t="shared" si="5"/>
        <v>0</v>
      </c>
      <c r="S17" s="140">
        <f t="shared" si="6"/>
        <v>90</v>
      </c>
      <c r="T17" s="60"/>
      <c r="U17" s="139">
        <f t="shared" si="7"/>
        <v>0</v>
      </c>
      <c r="V17" s="139"/>
      <c r="W17" s="139">
        <f t="shared" si="8"/>
        <v>0</v>
      </c>
      <c r="X17" s="139">
        <v>1</v>
      </c>
      <c r="Y17" s="139">
        <f t="shared" si="9"/>
        <v>3</v>
      </c>
      <c r="Z17" s="139"/>
      <c r="AA17" s="139">
        <f t="shared" si="10"/>
        <v>0</v>
      </c>
      <c r="AB17" s="140">
        <f t="shared" si="11"/>
        <v>3</v>
      </c>
      <c r="AC17" s="60"/>
      <c r="AD17" s="139"/>
      <c r="AE17" s="140" t="s">
        <v>124</v>
      </c>
      <c r="AF17" s="60">
        <v>1</v>
      </c>
      <c r="AG17" s="139">
        <f t="shared" si="12"/>
        <v>12</v>
      </c>
      <c r="AH17" s="139"/>
      <c r="AI17" s="139">
        <f t="shared" si="13"/>
        <v>0</v>
      </c>
      <c r="AJ17" s="139">
        <v>2</v>
      </c>
      <c r="AK17" s="139">
        <f t="shared" si="14"/>
        <v>6</v>
      </c>
      <c r="AL17" s="139"/>
      <c r="AM17" s="139">
        <f t="shared" si="15"/>
        <v>0</v>
      </c>
      <c r="AN17" s="139"/>
      <c r="AO17" s="139">
        <f t="shared" si="16"/>
        <v>0</v>
      </c>
      <c r="AP17" s="139"/>
      <c r="AQ17" s="139">
        <f t="shared" si="17"/>
        <v>0</v>
      </c>
      <c r="AR17" s="139"/>
      <c r="AS17" s="139">
        <f t="shared" si="18"/>
        <v>0</v>
      </c>
      <c r="AT17" s="139">
        <f t="shared" si="19"/>
        <v>6</v>
      </c>
      <c r="AU17" s="140">
        <f t="shared" si="20"/>
        <v>18</v>
      </c>
      <c r="AV17" s="152">
        <f t="shared" si="21"/>
        <v>111</v>
      </c>
    </row>
    <row r="18" spans="1:48" s="110" customFormat="1">
      <c r="A18" s="148">
        <v>14</v>
      </c>
      <c r="B18" s="134" t="s">
        <v>147</v>
      </c>
      <c r="C18" s="135">
        <v>23491</v>
      </c>
      <c r="D18" s="136" t="s">
        <v>69</v>
      </c>
      <c r="E18" s="182" t="s">
        <v>29</v>
      </c>
      <c r="F18" s="183" t="s">
        <v>69</v>
      </c>
      <c r="G18" s="184">
        <v>7</v>
      </c>
      <c r="H18" s="139">
        <f t="shared" si="0"/>
        <v>42</v>
      </c>
      <c r="I18" s="139"/>
      <c r="J18" s="139">
        <f t="shared" si="1"/>
        <v>0</v>
      </c>
      <c r="K18" s="139">
        <v>9</v>
      </c>
      <c r="L18" s="139">
        <f t="shared" si="2"/>
        <v>22</v>
      </c>
      <c r="M18" s="59">
        <v>9</v>
      </c>
      <c r="N18" s="139">
        <f t="shared" si="3"/>
        <v>22</v>
      </c>
      <c r="O18" s="59">
        <v>5</v>
      </c>
      <c r="P18" s="59">
        <f t="shared" si="4"/>
        <v>10</v>
      </c>
      <c r="Q18" s="59"/>
      <c r="R18" s="59">
        <f t="shared" si="5"/>
        <v>0</v>
      </c>
      <c r="S18" s="140">
        <f t="shared" si="6"/>
        <v>96</v>
      </c>
      <c r="T18" s="60"/>
      <c r="U18" s="139">
        <f t="shared" si="7"/>
        <v>0</v>
      </c>
      <c r="V18" s="139"/>
      <c r="W18" s="139">
        <f t="shared" si="8"/>
        <v>0</v>
      </c>
      <c r="X18" s="139"/>
      <c r="Y18" s="139">
        <f t="shared" si="9"/>
        <v>0</v>
      </c>
      <c r="Z18" s="139"/>
      <c r="AA18" s="139">
        <f t="shared" si="10"/>
        <v>0</v>
      </c>
      <c r="AB18" s="140">
        <f t="shared" si="11"/>
        <v>0</v>
      </c>
      <c r="AC18" s="60"/>
      <c r="AD18" s="139"/>
      <c r="AE18" s="140"/>
      <c r="AF18" s="60">
        <v>1</v>
      </c>
      <c r="AG18" s="139">
        <f t="shared" si="12"/>
        <v>12</v>
      </c>
      <c r="AH18" s="139"/>
      <c r="AI18" s="139">
        <f t="shared" si="13"/>
        <v>0</v>
      </c>
      <c r="AJ18" s="139">
        <v>1</v>
      </c>
      <c r="AK18" s="139">
        <f t="shared" si="14"/>
        <v>3</v>
      </c>
      <c r="AL18" s="139"/>
      <c r="AM18" s="139">
        <f t="shared" si="15"/>
        <v>0</v>
      </c>
      <c r="AN18" s="139"/>
      <c r="AO18" s="139">
        <f t="shared" si="16"/>
        <v>0</v>
      </c>
      <c r="AP18" s="139"/>
      <c r="AQ18" s="139">
        <f t="shared" si="17"/>
        <v>0</v>
      </c>
      <c r="AR18" s="139"/>
      <c r="AS18" s="139">
        <f t="shared" si="18"/>
        <v>0</v>
      </c>
      <c r="AT18" s="139">
        <f t="shared" si="19"/>
        <v>3</v>
      </c>
      <c r="AU18" s="140">
        <f t="shared" si="20"/>
        <v>15</v>
      </c>
      <c r="AV18" s="152">
        <f t="shared" si="21"/>
        <v>111</v>
      </c>
    </row>
    <row r="19" spans="1:48" s="110" customFormat="1">
      <c r="A19" s="148">
        <v>15</v>
      </c>
      <c r="B19" s="134" t="s">
        <v>167</v>
      </c>
      <c r="C19" s="135">
        <v>24070</v>
      </c>
      <c r="D19" s="136" t="s">
        <v>69</v>
      </c>
      <c r="E19" s="182" t="s">
        <v>29</v>
      </c>
      <c r="F19" s="183" t="s">
        <v>69</v>
      </c>
      <c r="G19" s="184">
        <v>7</v>
      </c>
      <c r="H19" s="139">
        <f t="shared" si="0"/>
        <v>42</v>
      </c>
      <c r="I19" s="139"/>
      <c r="J19" s="139">
        <f t="shared" si="1"/>
        <v>0</v>
      </c>
      <c r="K19" s="139">
        <v>14</v>
      </c>
      <c r="L19" s="139">
        <f t="shared" si="2"/>
        <v>32</v>
      </c>
      <c r="M19" s="59"/>
      <c r="N19" s="139">
        <f t="shared" si="3"/>
        <v>0</v>
      </c>
      <c r="O19" s="59">
        <v>5</v>
      </c>
      <c r="P19" s="59">
        <f t="shared" si="4"/>
        <v>10</v>
      </c>
      <c r="Q19" s="59"/>
      <c r="R19" s="59">
        <f t="shared" si="5"/>
        <v>0</v>
      </c>
      <c r="S19" s="140">
        <f t="shared" si="6"/>
        <v>84</v>
      </c>
      <c r="T19" s="60"/>
      <c r="U19" s="139">
        <f t="shared" si="7"/>
        <v>0</v>
      </c>
      <c r="V19" s="139"/>
      <c r="W19" s="139">
        <f t="shared" si="8"/>
        <v>0</v>
      </c>
      <c r="X19" s="139">
        <v>3</v>
      </c>
      <c r="Y19" s="139">
        <f t="shared" si="9"/>
        <v>9</v>
      </c>
      <c r="Z19" s="139" t="s">
        <v>124</v>
      </c>
      <c r="AA19" s="139">
        <f t="shared" si="10"/>
        <v>6</v>
      </c>
      <c r="AB19" s="140">
        <f t="shared" si="11"/>
        <v>15</v>
      </c>
      <c r="AC19" s="60"/>
      <c r="AD19" s="139"/>
      <c r="AE19" s="140" t="s">
        <v>124</v>
      </c>
      <c r="AF19" s="60">
        <v>1</v>
      </c>
      <c r="AG19" s="139">
        <f t="shared" si="12"/>
        <v>12</v>
      </c>
      <c r="AH19" s="139"/>
      <c r="AI19" s="139">
        <f t="shared" si="13"/>
        <v>0</v>
      </c>
      <c r="AJ19" s="139"/>
      <c r="AK19" s="139">
        <f t="shared" si="14"/>
        <v>0</v>
      </c>
      <c r="AL19" s="139"/>
      <c r="AM19" s="139">
        <f t="shared" si="15"/>
        <v>0</v>
      </c>
      <c r="AN19" s="139"/>
      <c r="AO19" s="139">
        <f t="shared" si="16"/>
        <v>0</v>
      </c>
      <c r="AP19" s="139"/>
      <c r="AQ19" s="139">
        <f t="shared" si="17"/>
        <v>0</v>
      </c>
      <c r="AR19" s="139"/>
      <c r="AS19" s="139">
        <f t="shared" si="18"/>
        <v>0</v>
      </c>
      <c r="AT19" s="139">
        <f t="shared" si="19"/>
        <v>0</v>
      </c>
      <c r="AU19" s="140">
        <f t="shared" si="20"/>
        <v>12</v>
      </c>
      <c r="AV19" s="152">
        <f t="shared" si="21"/>
        <v>111</v>
      </c>
    </row>
    <row r="20" spans="1:48" s="110" customFormat="1">
      <c r="A20" s="148">
        <v>16</v>
      </c>
      <c r="B20" s="134" t="s">
        <v>145</v>
      </c>
      <c r="C20" s="135">
        <v>25363</v>
      </c>
      <c r="D20" s="136" t="s">
        <v>69</v>
      </c>
      <c r="E20" s="182" t="s">
        <v>29</v>
      </c>
      <c r="F20" s="183" t="s">
        <v>69</v>
      </c>
      <c r="G20" s="184">
        <v>7</v>
      </c>
      <c r="H20" s="139">
        <f t="shared" si="0"/>
        <v>42</v>
      </c>
      <c r="I20" s="139"/>
      <c r="J20" s="139">
        <f t="shared" si="1"/>
        <v>0</v>
      </c>
      <c r="K20" s="139">
        <v>15</v>
      </c>
      <c r="L20" s="139">
        <f t="shared" si="2"/>
        <v>34</v>
      </c>
      <c r="M20" s="59"/>
      <c r="N20" s="139">
        <f t="shared" si="3"/>
        <v>0</v>
      </c>
      <c r="O20" s="59">
        <v>5</v>
      </c>
      <c r="P20" s="59">
        <f t="shared" si="4"/>
        <v>10</v>
      </c>
      <c r="Q20" s="59"/>
      <c r="R20" s="59">
        <f t="shared" si="5"/>
        <v>0</v>
      </c>
      <c r="S20" s="140">
        <f t="shared" si="6"/>
        <v>86</v>
      </c>
      <c r="T20" s="60"/>
      <c r="U20" s="139">
        <f t="shared" si="7"/>
        <v>0</v>
      </c>
      <c r="V20" s="139"/>
      <c r="W20" s="139">
        <f t="shared" si="8"/>
        <v>0</v>
      </c>
      <c r="X20" s="139">
        <v>2</v>
      </c>
      <c r="Y20" s="139">
        <f t="shared" si="9"/>
        <v>6</v>
      </c>
      <c r="Z20" s="139"/>
      <c r="AA20" s="139">
        <f t="shared" si="10"/>
        <v>0</v>
      </c>
      <c r="AB20" s="140">
        <f t="shared" si="11"/>
        <v>6</v>
      </c>
      <c r="AC20" s="60"/>
      <c r="AD20" s="139"/>
      <c r="AE20" s="140"/>
      <c r="AF20" s="60">
        <v>1</v>
      </c>
      <c r="AG20" s="139">
        <f t="shared" si="12"/>
        <v>12</v>
      </c>
      <c r="AH20" s="139"/>
      <c r="AI20" s="139">
        <f t="shared" si="13"/>
        <v>0</v>
      </c>
      <c r="AJ20" s="139">
        <v>2</v>
      </c>
      <c r="AK20" s="139">
        <f t="shared" si="14"/>
        <v>6</v>
      </c>
      <c r="AL20" s="139"/>
      <c r="AM20" s="139">
        <f t="shared" si="15"/>
        <v>0</v>
      </c>
      <c r="AN20" s="139"/>
      <c r="AO20" s="139">
        <f t="shared" si="16"/>
        <v>0</v>
      </c>
      <c r="AP20" s="139"/>
      <c r="AQ20" s="139">
        <f t="shared" si="17"/>
        <v>0</v>
      </c>
      <c r="AR20" s="139"/>
      <c r="AS20" s="139">
        <f t="shared" si="18"/>
        <v>0</v>
      </c>
      <c r="AT20" s="139">
        <f t="shared" si="19"/>
        <v>6</v>
      </c>
      <c r="AU20" s="140">
        <f t="shared" si="20"/>
        <v>18</v>
      </c>
      <c r="AV20" s="152">
        <f t="shared" si="21"/>
        <v>110</v>
      </c>
    </row>
    <row r="21" spans="1:48" s="110" customFormat="1">
      <c r="A21" s="148">
        <v>17</v>
      </c>
      <c r="B21" s="134" t="s">
        <v>144</v>
      </c>
      <c r="C21" s="135">
        <v>20482</v>
      </c>
      <c r="D21" s="136" t="s">
        <v>69</v>
      </c>
      <c r="E21" s="182" t="s">
        <v>29</v>
      </c>
      <c r="F21" s="183" t="s">
        <v>69</v>
      </c>
      <c r="G21" s="184">
        <v>9</v>
      </c>
      <c r="H21" s="139">
        <f t="shared" si="0"/>
        <v>54</v>
      </c>
      <c r="I21" s="139"/>
      <c r="J21" s="139">
        <f t="shared" si="1"/>
        <v>0</v>
      </c>
      <c r="K21" s="139">
        <v>13</v>
      </c>
      <c r="L21" s="139">
        <f t="shared" si="2"/>
        <v>30</v>
      </c>
      <c r="M21" s="59"/>
      <c r="N21" s="139">
        <f t="shared" si="3"/>
        <v>0</v>
      </c>
      <c r="O21" s="59">
        <v>5</v>
      </c>
      <c r="P21" s="59">
        <f t="shared" si="4"/>
        <v>10</v>
      </c>
      <c r="Q21" s="59"/>
      <c r="R21" s="59">
        <f t="shared" si="5"/>
        <v>0</v>
      </c>
      <c r="S21" s="140">
        <f t="shared" si="6"/>
        <v>94</v>
      </c>
      <c r="T21" s="60"/>
      <c r="U21" s="139">
        <f t="shared" si="7"/>
        <v>0</v>
      </c>
      <c r="V21" s="139"/>
      <c r="W21" s="139">
        <f t="shared" si="8"/>
        <v>0</v>
      </c>
      <c r="X21" s="139"/>
      <c r="Y21" s="139">
        <f t="shared" si="9"/>
        <v>0</v>
      </c>
      <c r="Z21" s="139"/>
      <c r="AA21" s="139">
        <f t="shared" si="10"/>
        <v>0</v>
      </c>
      <c r="AB21" s="140">
        <f t="shared" si="11"/>
        <v>0</v>
      </c>
      <c r="AC21" s="60"/>
      <c r="AD21" s="139"/>
      <c r="AE21" s="140" t="s">
        <v>124</v>
      </c>
      <c r="AF21" s="60">
        <v>1</v>
      </c>
      <c r="AG21" s="139">
        <f t="shared" si="12"/>
        <v>12</v>
      </c>
      <c r="AH21" s="139"/>
      <c r="AI21" s="139">
        <f t="shared" si="13"/>
        <v>0</v>
      </c>
      <c r="AJ21" s="139">
        <v>1</v>
      </c>
      <c r="AK21" s="139">
        <f t="shared" si="14"/>
        <v>3</v>
      </c>
      <c r="AL21" s="139"/>
      <c r="AM21" s="139">
        <f t="shared" si="15"/>
        <v>0</v>
      </c>
      <c r="AN21" s="139"/>
      <c r="AO21" s="139">
        <f t="shared" si="16"/>
        <v>0</v>
      </c>
      <c r="AP21" s="139"/>
      <c r="AQ21" s="139">
        <f t="shared" si="17"/>
        <v>0</v>
      </c>
      <c r="AR21" s="139"/>
      <c r="AS21" s="139">
        <f t="shared" si="18"/>
        <v>0</v>
      </c>
      <c r="AT21" s="139">
        <f t="shared" si="19"/>
        <v>3</v>
      </c>
      <c r="AU21" s="140">
        <f t="shared" si="20"/>
        <v>15</v>
      </c>
      <c r="AV21" s="152">
        <f t="shared" si="21"/>
        <v>109</v>
      </c>
    </row>
    <row r="22" spans="1:48" s="110" customFormat="1">
      <c r="A22" s="148">
        <v>18</v>
      </c>
      <c r="B22" s="134" t="s">
        <v>153</v>
      </c>
      <c r="C22" s="135">
        <v>22878</v>
      </c>
      <c r="D22" s="136" t="s">
        <v>69</v>
      </c>
      <c r="E22" s="182" t="s">
        <v>29</v>
      </c>
      <c r="F22" s="183" t="s">
        <v>69</v>
      </c>
      <c r="G22" s="184">
        <v>9</v>
      </c>
      <c r="H22" s="139">
        <f t="shared" si="0"/>
        <v>54</v>
      </c>
      <c r="I22" s="139"/>
      <c r="J22" s="139">
        <f t="shared" si="1"/>
        <v>0</v>
      </c>
      <c r="K22" s="139">
        <v>11</v>
      </c>
      <c r="L22" s="139">
        <f t="shared" si="2"/>
        <v>26</v>
      </c>
      <c r="M22" s="59"/>
      <c r="N22" s="139">
        <f t="shared" si="3"/>
        <v>0</v>
      </c>
      <c r="O22" s="59">
        <v>5</v>
      </c>
      <c r="P22" s="59">
        <f t="shared" si="4"/>
        <v>10</v>
      </c>
      <c r="Q22" s="59"/>
      <c r="R22" s="59">
        <f t="shared" si="5"/>
        <v>0</v>
      </c>
      <c r="S22" s="140">
        <f t="shared" si="6"/>
        <v>90</v>
      </c>
      <c r="T22" s="60"/>
      <c r="U22" s="139">
        <f t="shared" si="7"/>
        <v>0</v>
      </c>
      <c r="V22" s="139"/>
      <c r="W22" s="139">
        <f t="shared" si="8"/>
        <v>0</v>
      </c>
      <c r="X22" s="139">
        <v>1</v>
      </c>
      <c r="Y22" s="139">
        <f t="shared" si="9"/>
        <v>3</v>
      </c>
      <c r="Z22" s="139"/>
      <c r="AA22" s="139">
        <f t="shared" si="10"/>
        <v>0</v>
      </c>
      <c r="AB22" s="140">
        <f t="shared" si="11"/>
        <v>3</v>
      </c>
      <c r="AC22" s="60"/>
      <c r="AD22" s="139"/>
      <c r="AE22" s="140"/>
      <c r="AF22" s="60">
        <v>1</v>
      </c>
      <c r="AG22" s="139">
        <f t="shared" si="12"/>
        <v>12</v>
      </c>
      <c r="AH22" s="139"/>
      <c r="AI22" s="139">
        <f t="shared" si="13"/>
        <v>0</v>
      </c>
      <c r="AJ22" s="139">
        <v>1</v>
      </c>
      <c r="AK22" s="139">
        <f t="shared" si="14"/>
        <v>3</v>
      </c>
      <c r="AL22" s="139"/>
      <c r="AM22" s="139">
        <f t="shared" si="15"/>
        <v>0</v>
      </c>
      <c r="AN22" s="139"/>
      <c r="AO22" s="139">
        <f t="shared" si="16"/>
        <v>0</v>
      </c>
      <c r="AP22" s="139"/>
      <c r="AQ22" s="139">
        <f t="shared" si="17"/>
        <v>0</v>
      </c>
      <c r="AR22" s="139">
        <v>1</v>
      </c>
      <c r="AS22" s="139">
        <f t="shared" si="18"/>
        <v>1</v>
      </c>
      <c r="AT22" s="139">
        <f t="shared" si="19"/>
        <v>4</v>
      </c>
      <c r="AU22" s="140">
        <f t="shared" si="20"/>
        <v>16</v>
      </c>
      <c r="AV22" s="152">
        <f t="shared" si="21"/>
        <v>109</v>
      </c>
    </row>
    <row r="23" spans="1:48" s="110" customFormat="1" ht="14.25" customHeight="1">
      <c r="A23" s="148">
        <v>19</v>
      </c>
      <c r="B23" s="134" t="s">
        <v>140</v>
      </c>
      <c r="C23" s="135">
        <v>23552</v>
      </c>
      <c r="D23" s="136" t="s">
        <v>69</v>
      </c>
      <c r="E23" s="182" t="s">
        <v>29</v>
      </c>
      <c r="F23" s="183" t="s">
        <v>69</v>
      </c>
      <c r="G23" s="184">
        <v>9</v>
      </c>
      <c r="H23" s="139">
        <f t="shared" si="0"/>
        <v>54</v>
      </c>
      <c r="I23" s="139"/>
      <c r="J23" s="139">
        <f t="shared" si="1"/>
        <v>0</v>
      </c>
      <c r="K23" s="139">
        <v>12</v>
      </c>
      <c r="L23" s="139">
        <f t="shared" si="2"/>
        <v>28</v>
      </c>
      <c r="M23" s="59"/>
      <c r="N23" s="139">
        <f t="shared" si="3"/>
        <v>0</v>
      </c>
      <c r="O23" s="59">
        <v>5</v>
      </c>
      <c r="P23" s="59">
        <f t="shared" si="4"/>
        <v>10</v>
      </c>
      <c r="Q23" s="59"/>
      <c r="R23" s="59">
        <f t="shared" si="5"/>
        <v>0</v>
      </c>
      <c r="S23" s="140">
        <f t="shared" si="6"/>
        <v>92</v>
      </c>
      <c r="T23" s="60"/>
      <c r="U23" s="139">
        <f t="shared" si="7"/>
        <v>0</v>
      </c>
      <c r="V23" s="139"/>
      <c r="W23" s="139">
        <f t="shared" si="8"/>
        <v>0</v>
      </c>
      <c r="X23" s="139"/>
      <c r="Y23" s="139">
        <f t="shared" si="9"/>
        <v>0</v>
      </c>
      <c r="Z23" s="139"/>
      <c r="AA23" s="139">
        <f t="shared" si="10"/>
        <v>0</v>
      </c>
      <c r="AB23" s="140">
        <f t="shared" si="11"/>
        <v>0</v>
      </c>
      <c r="AC23" s="60"/>
      <c r="AD23" s="139"/>
      <c r="AE23" s="140"/>
      <c r="AF23" s="60">
        <v>1</v>
      </c>
      <c r="AG23" s="139">
        <f t="shared" si="12"/>
        <v>12</v>
      </c>
      <c r="AH23" s="139"/>
      <c r="AI23" s="139">
        <f t="shared" si="13"/>
        <v>0</v>
      </c>
      <c r="AJ23" s="139">
        <v>1</v>
      </c>
      <c r="AK23" s="139">
        <f t="shared" si="14"/>
        <v>3</v>
      </c>
      <c r="AL23" s="139"/>
      <c r="AM23" s="139">
        <f t="shared" si="15"/>
        <v>0</v>
      </c>
      <c r="AN23" s="139"/>
      <c r="AO23" s="139">
        <f t="shared" si="16"/>
        <v>0</v>
      </c>
      <c r="AP23" s="139"/>
      <c r="AQ23" s="139">
        <f t="shared" si="17"/>
        <v>0</v>
      </c>
      <c r="AR23" s="139">
        <v>1</v>
      </c>
      <c r="AS23" s="139">
        <f t="shared" si="18"/>
        <v>1</v>
      </c>
      <c r="AT23" s="139">
        <f t="shared" si="19"/>
        <v>4</v>
      </c>
      <c r="AU23" s="140">
        <f t="shared" si="20"/>
        <v>16</v>
      </c>
      <c r="AV23" s="152">
        <f t="shared" si="21"/>
        <v>108</v>
      </c>
    </row>
    <row r="24" spans="1:48" s="110" customFormat="1">
      <c r="A24" s="148">
        <v>20</v>
      </c>
      <c r="B24" s="134" t="s">
        <v>161</v>
      </c>
      <c r="C24" s="135">
        <v>24640</v>
      </c>
      <c r="D24" s="136" t="s">
        <v>46</v>
      </c>
      <c r="E24" s="182" t="s">
        <v>29</v>
      </c>
      <c r="F24" s="183" t="s">
        <v>69</v>
      </c>
      <c r="G24" s="184">
        <v>9</v>
      </c>
      <c r="H24" s="139">
        <f t="shared" si="0"/>
        <v>54</v>
      </c>
      <c r="I24" s="139"/>
      <c r="J24" s="139">
        <f t="shared" si="1"/>
        <v>0</v>
      </c>
      <c r="K24" s="139">
        <v>11</v>
      </c>
      <c r="L24" s="139">
        <f t="shared" si="2"/>
        <v>26</v>
      </c>
      <c r="M24" s="59"/>
      <c r="N24" s="139">
        <f t="shared" si="3"/>
        <v>0</v>
      </c>
      <c r="O24" s="59">
        <v>5</v>
      </c>
      <c r="P24" s="59">
        <f t="shared" si="4"/>
        <v>10</v>
      </c>
      <c r="Q24" s="59"/>
      <c r="R24" s="59">
        <f t="shared" si="5"/>
        <v>0</v>
      </c>
      <c r="S24" s="140">
        <f t="shared" si="6"/>
        <v>90</v>
      </c>
      <c r="T24" s="60"/>
      <c r="U24" s="139">
        <f t="shared" si="7"/>
        <v>0</v>
      </c>
      <c r="V24" s="139"/>
      <c r="W24" s="139">
        <f t="shared" si="8"/>
        <v>0</v>
      </c>
      <c r="X24" s="139">
        <v>1</v>
      </c>
      <c r="Y24" s="139">
        <f t="shared" si="9"/>
        <v>3</v>
      </c>
      <c r="Z24" s="139"/>
      <c r="AA24" s="139">
        <f t="shared" si="10"/>
        <v>0</v>
      </c>
      <c r="AB24" s="140">
        <f t="shared" si="11"/>
        <v>3</v>
      </c>
      <c r="AC24" s="60" t="s">
        <v>124</v>
      </c>
      <c r="AD24" s="139"/>
      <c r="AE24" s="140"/>
      <c r="AF24" s="60">
        <v>1</v>
      </c>
      <c r="AG24" s="139">
        <f t="shared" si="12"/>
        <v>12</v>
      </c>
      <c r="AH24" s="139"/>
      <c r="AI24" s="139">
        <f t="shared" si="13"/>
        <v>0</v>
      </c>
      <c r="AJ24" s="139">
        <v>1</v>
      </c>
      <c r="AK24" s="139">
        <f t="shared" si="14"/>
        <v>3</v>
      </c>
      <c r="AL24" s="139"/>
      <c r="AM24" s="139">
        <f t="shared" si="15"/>
        <v>0</v>
      </c>
      <c r="AN24" s="139"/>
      <c r="AO24" s="139">
        <f t="shared" si="16"/>
        <v>0</v>
      </c>
      <c r="AP24" s="139"/>
      <c r="AQ24" s="139">
        <f t="shared" si="17"/>
        <v>0</v>
      </c>
      <c r="AR24" s="139"/>
      <c r="AS24" s="139">
        <f t="shared" si="18"/>
        <v>0</v>
      </c>
      <c r="AT24" s="139">
        <f t="shared" si="19"/>
        <v>3</v>
      </c>
      <c r="AU24" s="140">
        <f t="shared" si="20"/>
        <v>15</v>
      </c>
      <c r="AV24" s="152">
        <f t="shared" si="21"/>
        <v>108</v>
      </c>
    </row>
    <row r="25" spans="1:48" s="110" customFormat="1">
      <c r="A25" s="148">
        <v>21</v>
      </c>
      <c r="B25" s="134" t="s">
        <v>172</v>
      </c>
      <c r="C25" s="135">
        <v>19847</v>
      </c>
      <c r="D25" s="136" t="s">
        <v>69</v>
      </c>
      <c r="E25" s="182" t="s">
        <v>29</v>
      </c>
      <c r="F25" s="183" t="s">
        <v>69</v>
      </c>
      <c r="G25" s="184">
        <v>9</v>
      </c>
      <c r="H25" s="139">
        <f t="shared" si="0"/>
        <v>54</v>
      </c>
      <c r="I25" s="139"/>
      <c r="J25" s="139">
        <f t="shared" si="1"/>
        <v>0</v>
      </c>
      <c r="K25" s="139">
        <v>18</v>
      </c>
      <c r="L25" s="139">
        <f t="shared" si="2"/>
        <v>40</v>
      </c>
      <c r="M25" s="59"/>
      <c r="N25" s="139">
        <f t="shared" si="3"/>
        <v>0</v>
      </c>
      <c r="O25" s="59"/>
      <c r="P25" s="59">
        <f t="shared" si="4"/>
        <v>0</v>
      </c>
      <c r="Q25" s="59"/>
      <c r="R25" s="59">
        <f t="shared" si="5"/>
        <v>0</v>
      </c>
      <c r="S25" s="140">
        <f t="shared" si="6"/>
        <v>94</v>
      </c>
      <c r="T25" s="60"/>
      <c r="U25" s="139">
        <f t="shared" si="7"/>
        <v>0</v>
      </c>
      <c r="V25" s="139"/>
      <c r="W25" s="139">
        <f t="shared" si="8"/>
        <v>0</v>
      </c>
      <c r="X25" s="139"/>
      <c r="Y25" s="139">
        <f t="shared" si="9"/>
        <v>0</v>
      </c>
      <c r="Z25" s="139"/>
      <c r="AA25" s="139">
        <f t="shared" si="10"/>
        <v>0</v>
      </c>
      <c r="AB25" s="140">
        <f t="shared" si="11"/>
        <v>0</v>
      </c>
      <c r="AC25" s="60"/>
      <c r="AD25" s="139"/>
      <c r="AE25" s="140"/>
      <c r="AF25" s="60">
        <v>1</v>
      </c>
      <c r="AG25" s="139">
        <f t="shared" si="12"/>
        <v>12</v>
      </c>
      <c r="AH25" s="139"/>
      <c r="AI25" s="139">
        <f t="shared" si="13"/>
        <v>0</v>
      </c>
      <c r="AJ25" s="139"/>
      <c r="AK25" s="139">
        <f t="shared" si="14"/>
        <v>0</v>
      </c>
      <c r="AL25" s="139"/>
      <c r="AM25" s="139">
        <f t="shared" si="15"/>
        <v>0</v>
      </c>
      <c r="AN25" s="139"/>
      <c r="AO25" s="139">
        <f t="shared" si="16"/>
        <v>0</v>
      </c>
      <c r="AP25" s="139"/>
      <c r="AQ25" s="139">
        <f t="shared" si="17"/>
        <v>0</v>
      </c>
      <c r="AR25" s="139"/>
      <c r="AS25" s="139">
        <f t="shared" si="18"/>
        <v>0</v>
      </c>
      <c r="AT25" s="139">
        <f t="shared" si="19"/>
        <v>0</v>
      </c>
      <c r="AU25" s="140">
        <f t="shared" si="20"/>
        <v>12</v>
      </c>
      <c r="AV25" s="152">
        <f t="shared" si="21"/>
        <v>106</v>
      </c>
    </row>
    <row r="26" spans="1:48" s="110" customFormat="1">
      <c r="A26" s="148">
        <v>22</v>
      </c>
      <c r="B26" s="134" t="s">
        <v>158</v>
      </c>
      <c r="C26" s="135">
        <v>21465</v>
      </c>
      <c r="D26" s="136" t="s">
        <v>69</v>
      </c>
      <c r="E26" s="182" t="s">
        <v>29</v>
      </c>
      <c r="F26" s="183" t="s">
        <v>69</v>
      </c>
      <c r="G26" s="184">
        <v>9</v>
      </c>
      <c r="H26" s="139">
        <f t="shared" si="0"/>
        <v>54</v>
      </c>
      <c r="I26" s="139"/>
      <c r="J26" s="139">
        <f t="shared" si="1"/>
        <v>0</v>
      </c>
      <c r="K26" s="139">
        <v>11</v>
      </c>
      <c r="L26" s="139">
        <f t="shared" si="2"/>
        <v>26</v>
      </c>
      <c r="M26" s="59"/>
      <c r="N26" s="139">
        <f t="shared" si="3"/>
        <v>0</v>
      </c>
      <c r="O26" s="59">
        <v>5</v>
      </c>
      <c r="P26" s="59">
        <f t="shared" si="4"/>
        <v>10</v>
      </c>
      <c r="Q26" s="59"/>
      <c r="R26" s="59">
        <f t="shared" si="5"/>
        <v>0</v>
      </c>
      <c r="S26" s="140">
        <f t="shared" si="6"/>
        <v>90</v>
      </c>
      <c r="T26" s="60"/>
      <c r="U26" s="139">
        <f t="shared" si="7"/>
        <v>0</v>
      </c>
      <c r="V26" s="139"/>
      <c r="W26" s="139">
        <f t="shared" si="8"/>
        <v>0</v>
      </c>
      <c r="X26" s="139"/>
      <c r="Y26" s="139">
        <f t="shared" si="9"/>
        <v>0</v>
      </c>
      <c r="Z26" s="139"/>
      <c r="AA26" s="139">
        <f t="shared" si="10"/>
        <v>0</v>
      </c>
      <c r="AB26" s="140">
        <f t="shared" si="11"/>
        <v>0</v>
      </c>
      <c r="AC26" s="60"/>
      <c r="AD26" s="139"/>
      <c r="AE26" s="140"/>
      <c r="AF26" s="60">
        <v>1</v>
      </c>
      <c r="AG26" s="139">
        <f t="shared" si="12"/>
        <v>12</v>
      </c>
      <c r="AH26" s="139"/>
      <c r="AI26" s="139">
        <f t="shared" si="13"/>
        <v>0</v>
      </c>
      <c r="AJ26" s="139">
        <v>1</v>
      </c>
      <c r="AK26" s="139">
        <f t="shared" si="14"/>
        <v>3</v>
      </c>
      <c r="AL26" s="139"/>
      <c r="AM26" s="139">
        <f t="shared" si="15"/>
        <v>0</v>
      </c>
      <c r="AN26" s="139"/>
      <c r="AO26" s="139">
        <f t="shared" si="16"/>
        <v>0</v>
      </c>
      <c r="AP26" s="139"/>
      <c r="AQ26" s="139">
        <f t="shared" si="17"/>
        <v>0</v>
      </c>
      <c r="AR26" s="139">
        <v>1</v>
      </c>
      <c r="AS26" s="139">
        <f t="shared" si="18"/>
        <v>1</v>
      </c>
      <c r="AT26" s="139">
        <f t="shared" si="19"/>
        <v>4</v>
      </c>
      <c r="AU26" s="140">
        <f t="shared" si="20"/>
        <v>16</v>
      </c>
      <c r="AV26" s="152">
        <f t="shared" si="21"/>
        <v>106</v>
      </c>
    </row>
    <row r="27" spans="1:48" s="110" customFormat="1">
      <c r="A27" s="148">
        <v>23</v>
      </c>
      <c r="B27" s="134" t="s">
        <v>143</v>
      </c>
      <c r="C27" s="135">
        <v>22869</v>
      </c>
      <c r="D27" s="136" t="s">
        <v>69</v>
      </c>
      <c r="E27" s="182" t="s">
        <v>29</v>
      </c>
      <c r="F27" s="183" t="s">
        <v>69</v>
      </c>
      <c r="G27" s="184">
        <v>9</v>
      </c>
      <c r="H27" s="139">
        <f t="shared" si="0"/>
        <v>54</v>
      </c>
      <c r="I27" s="139"/>
      <c r="J27" s="139">
        <f t="shared" si="1"/>
        <v>0</v>
      </c>
      <c r="K27" s="139">
        <v>10</v>
      </c>
      <c r="L27" s="139">
        <f t="shared" si="2"/>
        <v>24</v>
      </c>
      <c r="M27" s="59"/>
      <c r="N27" s="139">
        <f t="shared" si="3"/>
        <v>0</v>
      </c>
      <c r="O27" s="59">
        <v>5</v>
      </c>
      <c r="P27" s="59">
        <f t="shared" si="4"/>
        <v>10</v>
      </c>
      <c r="Q27" s="59"/>
      <c r="R27" s="59">
        <f t="shared" si="5"/>
        <v>0</v>
      </c>
      <c r="S27" s="140">
        <f t="shared" si="6"/>
        <v>88</v>
      </c>
      <c r="T27" s="60"/>
      <c r="U27" s="139">
        <f t="shared" si="7"/>
        <v>0</v>
      </c>
      <c r="V27" s="139"/>
      <c r="W27" s="139">
        <f t="shared" si="8"/>
        <v>0</v>
      </c>
      <c r="X27" s="139"/>
      <c r="Y27" s="139">
        <f t="shared" si="9"/>
        <v>0</v>
      </c>
      <c r="Z27" s="139"/>
      <c r="AA27" s="139">
        <f t="shared" si="10"/>
        <v>0</v>
      </c>
      <c r="AB27" s="140">
        <f t="shared" si="11"/>
        <v>0</v>
      </c>
      <c r="AC27" s="60" t="s">
        <v>124</v>
      </c>
      <c r="AD27" s="139"/>
      <c r="AE27" s="140"/>
      <c r="AF27" s="60">
        <v>1</v>
      </c>
      <c r="AG27" s="139">
        <f t="shared" si="12"/>
        <v>12</v>
      </c>
      <c r="AH27" s="139"/>
      <c r="AI27" s="139">
        <f t="shared" si="13"/>
        <v>0</v>
      </c>
      <c r="AJ27" s="139">
        <v>2</v>
      </c>
      <c r="AK27" s="139">
        <f t="shared" si="14"/>
        <v>6</v>
      </c>
      <c r="AL27" s="139"/>
      <c r="AM27" s="139">
        <f t="shared" si="15"/>
        <v>0</v>
      </c>
      <c r="AN27" s="139"/>
      <c r="AO27" s="139">
        <f t="shared" si="16"/>
        <v>0</v>
      </c>
      <c r="AP27" s="139"/>
      <c r="AQ27" s="139">
        <f t="shared" si="17"/>
        <v>0</v>
      </c>
      <c r="AR27" s="139"/>
      <c r="AS27" s="139">
        <f t="shared" si="18"/>
        <v>0</v>
      </c>
      <c r="AT27" s="139">
        <f t="shared" si="19"/>
        <v>6</v>
      </c>
      <c r="AU27" s="140">
        <f t="shared" si="20"/>
        <v>18</v>
      </c>
      <c r="AV27" s="152">
        <f t="shared" si="21"/>
        <v>106</v>
      </c>
    </row>
    <row r="28" spans="1:48" s="110" customFormat="1">
      <c r="A28" s="148">
        <v>24</v>
      </c>
      <c r="B28" s="134" t="s">
        <v>163</v>
      </c>
      <c r="C28" s="135">
        <v>21274</v>
      </c>
      <c r="D28" s="136" t="s">
        <v>69</v>
      </c>
      <c r="E28" s="182" t="s">
        <v>164</v>
      </c>
      <c r="F28" s="183" t="s">
        <v>69</v>
      </c>
      <c r="G28" s="184">
        <v>9</v>
      </c>
      <c r="H28" s="139">
        <f t="shared" si="0"/>
        <v>54</v>
      </c>
      <c r="I28" s="139"/>
      <c r="J28" s="139">
        <f t="shared" si="1"/>
        <v>0</v>
      </c>
      <c r="K28" s="139">
        <v>11</v>
      </c>
      <c r="L28" s="139">
        <f t="shared" si="2"/>
        <v>26</v>
      </c>
      <c r="M28" s="59"/>
      <c r="N28" s="139">
        <f t="shared" si="3"/>
        <v>0</v>
      </c>
      <c r="O28" s="59">
        <v>5</v>
      </c>
      <c r="P28" s="59">
        <f t="shared" si="4"/>
        <v>10</v>
      </c>
      <c r="Q28" s="59"/>
      <c r="R28" s="59">
        <f t="shared" si="5"/>
        <v>0</v>
      </c>
      <c r="S28" s="140">
        <f t="shared" si="6"/>
        <v>90</v>
      </c>
      <c r="T28" s="60"/>
      <c r="U28" s="139">
        <f t="shared" si="7"/>
        <v>0</v>
      </c>
      <c r="V28" s="139"/>
      <c r="W28" s="139">
        <f t="shared" si="8"/>
        <v>0</v>
      </c>
      <c r="X28" s="139"/>
      <c r="Y28" s="139">
        <f t="shared" si="9"/>
        <v>0</v>
      </c>
      <c r="Z28" s="139"/>
      <c r="AA28" s="139">
        <f t="shared" si="10"/>
        <v>0</v>
      </c>
      <c r="AB28" s="140">
        <f t="shared" si="11"/>
        <v>0</v>
      </c>
      <c r="AC28" s="60"/>
      <c r="AD28" s="139"/>
      <c r="AE28" s="140"/>
      <c r="AF28" s="60">
        <v>1</v>
      </c>
      <c r="AG28" s="139">
        <f t="shared" si="12"/>
        <v>12</v>
      </c>
      <c r="AH28" s="139"/>
      <c r="AI28" s="139">
        <f t="shared" si="13"/>
        <v>0</v>
      </c>
      <c r="AJ28" s="139">
        <v>1</v>
      </c>
      <c r="AK28" s="139">
        <f t="shared" si="14"/>
        <v>3</v>
      </c>
      <c r="AL28" s="139"/>
      <c r="AM28" s="139">
        <f t="shared" si="15"/>
        <v>0</v>
      </c>
      <c r="AN28" s="139"/>
      <c r="AO28" s="139">
        <f t="shared" si="16"/>
        <v>0</v>
      </c>
      <c r="AP28" s="139"/>
      <c r="AQ28" s="139">
        <f t="shared" si="17"/>
        <v>0</v>
      </c>
      <c r="AR28" s="139"/>
      <c r="AS28" s="139">
        <f t="shared" si="18"/>
        <v>0</v>
      </c>
      <c r="AT28" s="139">
        <f t="shared" si="19"/>
        <v>3</v>
      </c>
      <c r="AU28" s="140">
        <f t="shared" si="20"/>
        <v>15</v>
      </c>
      <c r="AV28" s="152">
        <f t="shared" si="21"/>
        <v>105</v>
      </c>
    </row>
    <row r="29" spans="1:48" s="110" customFormat="1">
      <c r="A29" s="148">
        <v>25</v>
      </c>
      <c r="B29" s="134" t="s">
        <v>169</v>
      </c>
      <c r="C29" s="135">
        <v>21736</v>
      </c>
      <c r="D29" s="136" t="s">
        <v>69</v>
      </c>
      <c r="E29" s="182" t="s">
        <v>29</v>
      </c>
      <c r="F29" s="183" t="s">
        <v>69</v>
      </c>
      <c r="G29" s="184">
        <v>9</v>
      </c>
      <c r="H29" s="139">
        <f t="shared" si="0"/>
        <v>54</v>
      </c>
      <c r="I29" s="139"/>
      <c r="J29" s="139">
        <f t="shared" si="1"/>
        <v>0</v>
      </c>
      <c r="K29" s="139">
        <v>11</v>
      </c>
      <c r="L29" s="139">
        <f t="shared" si="2"/>
        <v>26</v>
      </c>
      <c r="M29" s="59"/>
      <c r="N29" s="139">
        <f t="shared" si="3"/>
        <v>0</v>
      </c>
      <c r="O29" s="59">
        <v>5</v>
      </c>
      <c r="P29" s="59">
        <f t="shared" si="4"/>
        <v>10</v>
      </c>
      <c r="Q29" s="59"/>
      <c r="R29" s="59">
        <f t="shared" si="5"/>
        <v>0</v>
      </c>
      <c r="S29" s="140">
        <f t="shared" si="6"/>
        <v>90</v>
      </c>
      <c r="T29" s="60"/>
      <c r="U29" s="139">
        <f t="shared" si="7"/>
        <v>0</v>
      </c>
      <c r="V29" s="139"/>
      <c r="W29" s="139">
        <f t="shared" si="8"/>
        <v>0</v>
      </c>
      <c r="X29" s="139"/>
      <c r="Y29" s="139">
        <f t="shared" si="9"/>
        <v>0</v>
      </c>
      <c r="Z29" s="139"/>
      <c r="AA29" s="139">
        <f t="shared" si="10"/>
        <v>0</v>
      </c>
      <c r="AB29" s="140">
        <f t="shared" si="11"/>
        <v>0</v>
      </c>
      <c r="AC29" s="60"/>
      <c r="AD29" s="139"/>
      <c r="AE29" s="140"/>
      <c r="AF29" s="60">
        <v>1</v>
      </c>
      <c r="AG29" s="139">
        <f t="shared" si="12"/>
        <v>12</v>
      </c>
      <c r="AH29" s="139"/>
      <c r="AI29" s="139">
        <f t="shared" si="13"/>
        <v>0</v>
      </c>
      <c r="AJ29" s="139">
        <v>1</v>
      </c>
      <c r="AK29" s="139">
        <f t="shared" si="14"/>
        <v>3</v>
      </c>
      <c r="AL29" s="139"/>
      <c r="AM29" s="139">
        <f t="shared" si="15"/>
        <v>0</v>
      </c>
      <c r="AN29" s="139"/>
      <c r="AO29" s="139">
        <f t="shared" si="16"/>
        <v>0</v>
      </c>
      <c r="AP29" s="139"/>
      <c r="AQ29" s="139">
        <f t="shared" si="17"/>
        <v>0</v>
      </c>
      <c r="AR29" s="139"/>
      <c r="AS29" s="139">
        <f t="shared" si="18"/>
        <v>0</v>
      </c>
      <c r="AT29" s="139">
        <f t="shared" si="19"/>
        <v>3</v>
      </c>
      <c r="AU29" s="140">
        <f t="shared" si="20"/>
        <v>15</v>
      </c>
      <c r="AV29" s="152">
        <f t="shared" si="21"/>
        <v>105</v>
      </c>
    </row>
    <row r="30" spans="1:48" s="110" customFormat="1">
      <c r="A30" s="148">
        <v>26</v>
      </c>
      <c r="B30" s="134" t="s">
        <v>150</v>
      </c>
      <c r="C30" s="135">
        <v>26166</v>
      </c>
      <c r="D30" s="136" t="s">
        <v>69</v>
      </c>
      <c r="E30" s="182" t="s">
        <v>29</v>
      </c>
      <c r="F30" s="183" t="s">
        <v>69</v>
      </c>
      <c r="G30" s="184">
        <v>7</v>
      </c>
      <c r="H30" s="139">
        <f t="shared" si="0"/>
        <v>42</v>
      </c>
      <c r="I30" s="139"/>
      <c r="J30" s="139">
        <f t="shared" si="1"/>
        <v>0</v>
      </c>
      <c r="K30" s="139">
        <v>13</v>
      </c>
      <c r="L30" s="139">
        <f t="shared" si="2"/>
        <v>30</v>
      </c>
      <c r="M30" s="59">
        <v>3</v>
      </c>
      <c r="N30" s="139">
        <f t="shared" si="3"/>
        <v>9</v>
      </c>
      <c r="O30" s="59">
        <v>3</v>
      </c>
      <c r="P30" s="59">
        <f t="shared" si="4"/>
        <v>6</v>
      </c>
      <c r="Q30" s="59"/>
      <c r="R30" s="59">
        <f t="shared" si="5"/>
        <v>0</v>
      </c>
      <c r="S30" s="140">
        <f t="shared" si="6"/>
        <v>87</v>
      </c>
      <c r="T30" s="60"/>
      <c r="U30" s="139">
        <f t="shared" si="7"/>
        <v>0</v>
      </c>
      <c r="V30" s="139"/>
      <c r="W30" s="139">
        <f t="shared" si="8"/>
        <v>0</v>
      </c>
      <c r="X30" s="139"/>
      <c r="Y30" s="139">
        <f t="shared" si="9"/>
        <v>0</v>
      </c>
      <c r="Z30" s="139"/>
      <c r="AA30" s="139">
        <f t="shared" si="10"/>
        <v>0</v>
      </c>
      <c r="AB30" s="140">
        <f t="shared" si="11"/>
        <v>0</v>
      </c>
      <c r="AC30" s="60"/>
      <c r="AD30" s="139"/>
      <c r="AE30" s="140"/>
      <c r="AF30" s="60">
        <v>1</v>
      </c>
      <c r="AG30" s="139">
        <f t="shared" si="12"/>
        <v>12</v>
      </c>
      <c r="AH30" s="139"/>
      <c r="AI30" s="139">
        <f t="shared" si="13"/>
        <v>0</v>
      </c>
      <c r="AJ30" s="139">
        <v>2</v>
      </c>
      <c r="AK30" s="139">
        <f t="shared" si="14"/>
        <v>6</v>
      </c>
      <c r="AL30" s="139"/>
      <c r="AM30" s="139">
        <f t="shared" si="15"/>
        <v>0</v>
      </c>
      <c r="AN30" s="139"/>
      <c r="AO30" s="139">
        <f t="shared" si="16"/>
        <v>0</v>
      </c>
      <c r="AP30" s="139"/>
      <c r="AQ30" s="139">
        <f t="shared" si="17"/>
        <v>0</v>
      </c>
      <c r="AR30" s="139"/>
      <c r="AS30" s="139">
        <f t="shared" si="18"/>
        <v>0</v>
      </c>
      <c r="AT30" s="139">
        <f t="shared" si="19"/>
        <v>6</v>
      </c>
      <c r="AU30" s="140">
        <f t="shared" si="20"/>
        <v>18</v>
      </c>
      <c r="AV30" s="152">
        <f t="shared" si="21"/>
        <v>105</v>
      </c>
    </row>
    <row r="31" spans="1:48" s="110" customFormat="1">
      <c r="A31" s="148">
        <v>27</v>
      </c>
      <c r="B31" s="134" t="s">
        <v>160</v>
      </c>
      <c r="C31" s="135">
        <v>22881</v>
      </c>
      <c r="D31" s="136" t="s">
        <v>69</v>
      </c>
      <c r="E31" s="182" t="s">
        <v>29</v>
      </c>
      <c r="F31" s="183" t="s">
        <v>69</v>
      </c>
      <c r="G31" s="184">
        <v>9</v>
      </c>
      <c r="H31" s="139">
        <f t="shared" si="0"/>
        <v>54</v>
      </c>
      <c r="I31" s="139"/>
      <c r="J31" s="139">
        <f t="shared" si="1"/>
        <v>0</v>
      </c>
      <c r="K31" s="139">
        <v>9</v>
      </c>
      <c r="L31" s="139">
        <f t="shared" si="2"/>
        <v>22</v>
      </c>
      <c r="M31" s="59"/>
      <c r="N31" s="139">
        <f t="shared" si="3"/>
        <v>0</v>
      </c>
      <c r="O31" s="59">
        <v>5</v>
      </c>
      <c r="P31" s="59">
        <f t="shared" si="4"/>
        <v>10</v>
      </c>
      <c r="Q31" s="59"/>
      <c r="R31" s="59">
        <f t="shared" si="5"/>
        <v>0</v>
      </c>
      <c r="S31" s="140">
        <f t="shared" si="6"/>
        <v>86</v>
      </c>
      <c r="T31" s="60"/>
      <c r="U31" s="139">
        <f t="shared" si="7"/>
        <v>0</v>
      </c>
      <c r="V31" s="139"/>
      <c r="W31" s="139">
        <f t="shared" si="8"/>
        <v>0</v>
      </c>
      <c r="X31" s="139">
        <v>1</v>
      </c>
      <c r="Y31" s="139">
        <f t="shared" si="9"/>
        <v>3</v>
      </c>
      <c r="Z31" s="139"/>
      <c r="AA31" s="139">
        <f t="shared" si="10"/>
        <v>0</v>
      </c>
      <c r="AB31" s="140">
        <f t="shared" si="11"/>
        <v>3</v>
      </c>
      <c r="AC31" s="60"/>
      <c r="AD31" s="139"/>
      <c r="AE31" s="140"/>
      <c r="AF31" s="60">
        <v>1</v>
      </c>
      <c r="AG31" s="139">
        <f t="shared" si="12"/>
        <v>12</v>
      </c>
      <c r="AH31" s="139"/>
      <c r="AI31" s="139">
        <f t="shared" si="13"/>
        <v>0</v>
      </c>
      <c r="AJ31" s="139">
        <v>1</v>
      </c>
      <c r="AK31" s="139">
        <f t="shared" si="14"/>
        <v>3</v>
      </c>
      <c r="AL31" s="139"/>
      <c r="AM31" s="139">
        <f t="shared" si="15"/>
        <v>0</v>
      </c>
      <c r="AN31" s="139"/>
      <c r="AO31" s="139">
        <f t="shared" si="16"/>
        <v>0</v>
      </c>
      <c r="AP31" s="139"/>
      <c r="AQ31" s="139">
        <f t="shared" si="17"/>
        <v>0</v>
      </c>
      <c r="AR31" s="139"/>
      <c r="AS31" s="139">
        <f t="shared" si="18"/>
        <v>0</v>
      </c>
      <c r="AT31" s="139">
        <f t="shared" si="19"/>
        <v>3</v>
      </c>
      <c r="AU31" s="140">
        <f t="shared" si="20"/>
        <v>15</v>
      </c>
      <c r="AV31" s="152">
        <f t="shared" si="21"/>
        <v>104</v>
      </c>
    </row>
    <row r="32" spans="1:48" s="110" customFormat="1">
      <c r="A32" s="148">
        <v>28</v>
      </c>
      <c r="B32" s="134" t="s">
        <v>168</v>
      </c>
      <c r="C32" s="135">
        <v>21925</v>
      </c>
      <c r="D32" s="136" t="s">
        <v>69</v>
      </c>
      <c r="E32" s="182" t="s">
        <v>29</v>
      </c>
      <c r="F32" s="183" t="s">
        <v>69</v>
      </c>
      <c r="G32" s="184">
        <v>9</v>
      </c>
      <c r="H32" s="139">
        <f t="shared" si="0"/>
        <v>54</v>
      </c>
      <c r="I32" s="139"/>
      <c r="J32" s="139">
        <f t="shared" si="1"/>
        <v>0</v>
      </c>
      <c r="K32" s="139">
        <v>11</v>
      </c>
      <c r="L32" s="139">
        <f t="shared" si="2"/>
        <v>26</v>
      </c>
      <c r="M32" s="59"/>
      <c r="N32" s="139">
        <f t="shared" si="3"/>
        <v>0</v>
      </c>
      <c r="O32" s="59">
        <v>5</v>
      </c>
      <c r="P32" s="59">
        <f t="shared" si="4"/>
        <v>10</v>
      </c>
      <c r="Q32" s="59"/>
      <c r="R32" s="59">
        <f t="shared" si="5"/>
        <v>0</v>
      </c>
      <c r="S32" s="140">
        <f t="shared" si="6"/>
        <v>90</v>
      </c>
      <c r="T32" s="60"/>
      <c r="U32" s="139">
        <f t="shared" si="7"/>
        <v>0</v>
      </c>
      <c r="V32" s="139"/>
      <c r="W32" s="139">
        <f t="shared" si="8"/>
        <v>0</v>
      </c>
      <c r="X32" s="139"/>
      <c r="Y32" s="139">
        <f t="shared" si="9"/>
        <v>0</v>
      </c>
      <c r="Z32" s="139"/>
      <c r="AA32" s="139">
        <f t="shared" si="10"/>
        <v>0</v>
      </c>
      <c r="AB32" s="140">
        <f t="shared" si="11"/>
        <v>0</v>
      </c>
      <c r="AC32" s="60"/>
      <c r="AD32" s="139"/>
      <c r="AE32" s="140"/>
      <c r="AF32" s="60">
        <v>1</v>
      </c>
      <c r="AG32" s="139">
        <f t="shared" si="12"/>
        <v>12</v>
      </c>
      <c r="AH32" s="139"/>
      <c r="AI32" s="139">
        <f t="shared" si="13"/>
        <v>0</v>
      </c>
      <c r="AJ32" s="139"/>
      <c r="AK32" s="139">
        <f t="shared" si="14"/>
        <v>0</v>
      </c>
      <c r="AL32" s="139"/>
      <c r="AM32" s="139">
        <f t="shared" si="15"/>
        <v>0</v>
      </c>
      <c r="AN32" s="139"/>
      <c r="AO32" s="139">
        <f t="shared" si="16"/>
        <v>0</v>
      </c>
      <c r="AP32" s="139"/>
      <c r="AQ32" s="139">
        <f t="shared" si="17"/>
        <v>0</v>
      </c>
      <c r="AR32" s="139"/>
      <c r="AS32" s="139">
        <f t="shared" si="18"/>
        <v>0</v>
      </c>
      <c r="AT32" s="139">
        <f t="shared" si="19"/>
        <v>0</v>
      </c>
      <c r="AU32" s="140">
        <f t="shared" si="20"/>
        <v>12</v>
      </c>
      <c r="AV32" s="152">
        <f t="shared" si="21"/>
        <v>102</v>
      </c>
    </row>
    <row r="33" spans="1:48" s="110" customFormat="1">
      <c r="A33" s="148">
        <v>29</v>
      </c>
      <c r="B33" s="134" t="s">
        <v>174</v>
      </c>
      <c r="C33" s="135">
        <v>19257</v>
      </c>
      <c r="D33" s="136" t="s">
        <v>69</v>
      </c>
      <c r="E33" s="182" t="s">
        <v>29</v>
      </c>
      <c r="F33" s="183" t="s">
        <v>69</v>
      </c>
      <c r="G33" s="184">
        <v>9</v>
      </c>
      <c r="H33" s="139">
        <f t="shared" si="0"/>
        <v>54</v>
      </c>
      <c r="I33" s="139"/>
      <c r="J33" s="139">
        <f t="shared" si="1"/>
        <v>0</v>
      </c>
      <c r="K33" s="139">
        <v>9</v>
      </c>
      <c r="L33" s="139">
        <f t="shared" si="2"/>
        <v>22</v>
      </c>
      <c r="M33" s="59"/>
      <c r="N33" s="139">
        <f t="shared" si="3"/>
        <v>0</v>
      </c>
      <c r="O33" s="59">
        <v>5</v>
      </c>
      <c r="P33" s="59">
        <f t="shared" si="4"/>
        <v>10</v>
      </c>
      <c r="Q33" s="59"/>
      <c r="R33" s="59">
        <f t="shared" si="5"/>
        <v>0</v>
      </c>
      <c r="S33" s="140">
        <f t="shared" si="6"/>
        <v>86</v>
      </c>
      <c r="T33" s="60"/>
      <c r="U33" s="139">
        <f t="shared" si="7"/>
        <v>0</v>
      </c>
      <c r="V33" s="139"/>
      <c r="W33" s="139">
        <f t="shared" si="8"/>
        <v>0</v>
      </c>
      <c r="X33" s="139"/>
      <c r="Y33" s="139">
        <f t="shared" si="9"/>
        <v>0</v>
      </c>
      <c r="Z33" s="139"/>
      <c r="AA33" s="139">
        <f t="shared" si="10"/>
        <v>0</v>
      </c>
      <c r="AB33" s="140">
        <f t="shared" si="11"/>
        <v>0</v>
      </c>
      <c r="AC33" s="60"/>
      <c r="AD33" s="139"/>
      <c r="AE33" s="140" t="s">
        <v>124</v>
      </c>
      <c r="AF33" s="60">
        <v>1</v>
      </c>
      <c r="AG33" s="139">
        <f t="shared" si="12"/>
        <v>12</v>
      </c>
      <c r="AH33" s="139"/>
      <c r="AI33" s="139">
        <f t="shared" si="13"/>
        <v>0</v>
      </c>
      <c r="AJ33" s="139">
        <v>1</v>
      </c>
      <c r="AK33" s="139">
        <f t="shared" si="14"/>
        <v>3</v>
      </c>
      <c r="AL33" s="139"/>
      <c r="AM33" s="139">
        <f t="shared" si="15"/>
        <v>0</v>
      </c>
      <c r="AN33" s="139"/>
      <c r="AO33" s="139">
        <f t="shared" si="16"/>
        <v>0</v>
      </c>
      <c r="AP33" s="139"/>
      <c r="AQ33" s="139">
        <f t="shared" si="17"/>
        <v>0</v>
      </c>
      <c r="AR33" s="139"/>
      <c r="AS33" s="139">
        <f t="shared" si="18"/>
        <v>0</v>
      </c>
      <c r="AT33" s="139">
        <f t="shared" si="19"/>
        <v>3</v>
      </c>
      <c r="AU33" s="140">
        <f t="shared" si="20"/>
        <v>15</v>
      </c>
      <c r="AV33" s="152">
        <f t="shared" si="21"/>
        <v>101</v>
      </c>
    </row>
    <row r="34" spans="1:48" s="110" customFormat="1">
      <c r="A34" s="148">
        <v>30</v>
      </c>
      <c r="B34" s="134" t="s">
        <v>171</v>
      </c>
      <c r="C34" s="135">
        <v>19622</v>
      </c>
      <c r="D34" s="136" t="s">
        <v>69</v>
      </c>
      <c r="E34" s="182" t="s">
        <v>29</v>
      </c>
      <c r="F34" s="183" t="s">
        <v>69</v>
      </c>
      <c r="G34" s="184">
        <v>9</v>
      </c>
      <c r="H34" s="139">
        <f t="shared" si="0"/>
        <v>54</v>
      </c>
      <c r="I34" s="139"/>
      <c r="J34" s="139">
        <f t="shared" si="1"/>
        <v>0</v>
      </c>
      <c r="K34" s="139">
        <v>9</v>
      </c>
      <c r="L34" s="139">
        <f t="shared" si="2"/>
        <v>22</v>
      </c>
      <c r="M34" s="59"/>
      <c r="N34" s="139">
        <f t="shared" si="3"/>
        <v>0</v>
      </c>
      <c r="O34" s="59">
        <v>5</v>
      </c>
      <c r="P34" s="59">
        <f t="shared" si="4"/>
        <v>10</v>
      </c>
      <c r="Q34" s="59"/>
      <c r="R34" s="59">
        <f t="shared" si="5"/>
        <v>0</v>
      </c>
      <c r="S34" s="140">
        <f t="shared" si="6"/>
        <v>86</v>
      </c>
      <c r="T34" s="60"/>
      <c r="U34" s="139">
        <f t="shared" si="7"/>
        <v>0</v>
      </c>
      <c r="V34" s="139"/>
      <c r="W34" s="139">
        <f t="shared" si="8"/>
        <v>0</v>
      </c>
      <c r="X34" s="139"/>
      <c r="Y34" s="139">
        <f t="shared" si="9"/>
        <v>0</v>
      </c>
      <c r="Z34" s="139"/>
      <c r="AA34" s="139">
        <f t="shared" si="10"/>
        <v>0</v>
      </c>
      <c r="AB34" s="140">
        <f t="shared" si="11"/>
        <v>0</v>
      </c>
      <c r="AC34" s="60"/>
      <c r="AD34" s="139"/>
      <c r="AE34" s="140"/>
      <c r="AF34" s="60">
        <v>1</v>
      </c>
      <c r="AG34" s="139">
        <f t="shared" si="12"/>
        <v>12</v>
      </c>
      <c r="AH34" s="139"/>
      <c r="AI34" s="139">
        <f t="shared" si="13"/>
        <v>0</v>
      </c>
      <c r="AJ34" s="139">
        <v>1</v>
      </c>
      <c r="AK34" s="139">
        <f t="shared" si="14"/>
        <v>3</v>
      </c>
      <c r="AL34" s="139"/>
      <c r="AM34" s="139">
        <f t="shared" si="15"/>
        <v>0</v>
      </c>
      <c r="AN34" s="139"/>
      <c r="AO34" s="139">
        <f t="shared" si="16"/>
        <v>0</v>
      </c>
      <c r="AP34" s="139"/>
      <c r="AQ34" s="139">
        <f t="shared" si="17"/>
        <v>0</v>
      </c>
      <c r="AR34" s="139"/>
      <c r="AS34" s="139">
        <f t="shared" si="18"/>
        <v>0</v>
      </c>
      <c r="AT34" s="139">
        <f t="shared" si="19"/>
        <v>3</v>
      </c>
      <c r="AU34" s="140">
        <f t="shared" si="20"/>
        <v>15</v>
      </c>
      <c r="AV34" s="152">
        <f t="shared" si="21"/>
        <v>101</v>
      </c>
    </row>
    <row r="35" spans="1:48" s="110" customFormat="1">
      <c r="A35" s="148">
        <v>31</v>
      </c>
      <c r="B35" s="134" t="s">
        <v>154</v>
      </c>
      <c r="C35" s="135">
        <v>20713</v>
      </c>
      <c r="D35" s="136" t="s">
        <v>69</v>
      </c>
      <c r="E35" s="182" t="s">
        <v>29</v>
      </c>
      <c r="F35" s="183" t="s">
        <v>69</v>
      </c>
      <c r="G35" s="184">
        <v>9</v>
      </c>
      <c r="H35" s="139">
        <f t="shared" si="0"/>
        <v>54</v>
      </c>
      <c r="I35" s="139"/>
      <c r="J35" s="139">
        <f t="shared" si="1"/>
        <v>0</v>
      </c>
      <c r="K35" s="139">
        <v>9</v>
      </c>
      <c r="L35" s="139">
        <f t="shared" si="2"/>
        <v>22</v>
      </c>
      <c r="M35" s="59"/>
      <c r="N35" s="139">
        <f t="shared" si="3"/>
        <v>0</v>
      </c>
      <c r="O35" s="59">
        <v>5</v>
      </c>
      <c r="P35" s="59">
        <f t="shared" si="4"/>
        <v>10</v>
      </c>
      <c r="Q35" s="59"/>
      <c r="R35" s="59">
        <f t="shared" si="5"/>
        <v>0</v>
      </c>
      <c r="S35" s="140">
        <f t="shared" si="6"/>
        <v>86</v>
      </c>
      <c r="T35" s="60"/>
      <c r="U35" s="139">
        <f t="shared" si="7"/>
        <v>0</v>
      </c>
      <c r="V35" s="139"/>
      <c r="W35" s="139">
        <f t="shared" si="8"/>
        <v>0</v>
      </c>
      <c r="X35" s="139"/>
      <c r="Y35" s="139">
        <f t="shared" si="9"/>
        <v>0</v>
      </c>
      <c r="Z35" s="139"/>
      <c r="AA35" s="139">
        <f t="shared" si="10"/>
        <v>0</v>
      </c>
      <c r="AB35" s="140">
        <f t="shared" si="11"/>
        <v>0</v>
      </c>
      <c r="AC35" s="60"/>
      <c r="AD35" s="139"/>
      <c r="AE35" s="140"/>
      <c r="AF35" s="60">
        <v>1</v>
      </c>
      <c r="AG35" s="139">
        <f t="shared" si="12"/>
        <v>12</v>
      </c>
      <c r="AH35" s="139"/>
      <c r="AI35" s="139">
        <f t="shared" si="13"/>
        <v>0</v>
      </c>
      <c r="AJ35" s="139">
        <v>1</v>
      </c>
      <c r="AK35" s="139">
        <f t="shared" si="14"/>
        <v>3</v>
      </c>
      <c r="AL35" s="139"/>
      <c r="AM35" s="139">
        <f t="shared" si="15"/>
        <v>0</v>
      </c>
      <c r="AN35" s="139"/>
      <c r="AO35" s="139">
        <f t="shared" si="16"/>
        <v>0</v>
      </c>
      <c r="AP35" s="139"/>
      <c r="AQ35" s="139">
        <f t="shared" si="17"/>
        <v>0</v>
      </c>
      <c r="AR35" s="139"/>
      <c r="AS35" s="139">
        <f t="shared" si="18"/>
        <v>0</v>
      </c>
      <c r="AT35" s="139">
        <f t="shared" si="19"/>
        <v>3</v>
      </c>
      <c r="AU35" s="140">
        <f t="shared" si="20"/>
        <v>15</v>
      </c>
      <c r="AV35" s="152">
        <f t="shared" si="21"/>
        <v>101</v>
      </c>
    </row>
    <row r="36" spans="1:48" s="110" customFormat="1">
      <c r="A36" s="148">
        <v>32</v>
      </c>
      <c r="B36" s="134" t="s">
        <v>138</v>
      </c>
      <c r="C36" s="135">
        <v>24634</v>
      </c>
      <c r="D36" s="136" t="s">
        <v>139</v>
      </c>
      <c r="E36" s="182" t="s">
        <v>29</v>
      </c>
      <c r="F36" s="183" t="s">
        <v>69</v>
      </c>
      <c r="G36" s="184">
        <v>9</v>
      </c>
      <c r="H36" s="139">
        <f t="shared" si="0"/>
        <v>54</v>
      </c>
      <c r="I36" s="139"/>
      <c r="J36" s="139">
        <f t="shared" si="1"/>
        <v>0</v>
      </c>
      <c r="K36" s="139">
        <v>7</v>
      </c>
      <c r="L36" s="139">
        <f t="shared" si="2"/>
        <v>18</v>
      </c>
      <c r="M36" s="59"/>
      <c r="N36" s="139">
        <f t="shared" si="3"/>
        <v>0</v>
      </c>
      <c r="O36" s="59">
        <v>5</v>
      </c>
      <c r="P36" s="59">
        <f t="shared" si="4"/>
        <v>10</v>
      </c>
      <c r="Q36" s="59"/>
      <c r="R36" s="59">
        <f t="shared" si="5"/>
        <v>0</v>
      </c>
      <c r="S36" s="140">
        <f t="shared" si="6"/>
        <v>82</v>
      </c>
      <c r="T36" s="60"/>
      <c r="U36" s="139">
        <f t="shared" si="7"/>
        <v>0</v>
      </c>
      <c r="V36" s="139"/>
      <c r="W36" s="139">
        <f t="shared" si="8"/>
        <v>0</v>
      </c>
      <c r="X36" s="139"/>
      <c r="Y36" s="139">
        <f t="shared" si="9"/>
        <v>0</v>
      </c>
      <c r="Z36" s="139"/>
      <c r="AA36" s="139">
        <f t="shared" si="10"/>
        <v>0</v>
      </c>
      <c r="AB36" s="140">
        <f t="shared" si="11"/>
        <v>0</v>
      </c>
      <c r="AC36" s="60"/>
      <c r="AD36" s="139"/>
      <c r="AE36" s="140"/>
      <c r="AF36" s="60">
        <v>1</v>
      </c>
      <c r="AG36" s="139">
        <f t="shared" si="12"/>
        <v>12</v>
      </c>
      <c r="AH36" s="139"/>
      <c r="AI36" s="139">
        <f t="shared" si="13"/>
        <v>0</v>
      </c>
      <c r="AJ36" s="139">
        <v>1</v>
      </c>
      <c r="AK36" s="139">
        <f t="shared" si="14"/>
        <v>3</v>
      </c>
      <c r="AL36" s="139"/>
      <c r="AM36" s="139">
        <f t="shared" si="15"/>
        <v>0</v>
      </c>
      <c r="AN36" s="139"/>
      <c r="AO36" s="139">
        <f t="shared" si="16"/>
        <v>0</v>
      </c>
      <c r="AP36" s="139"/>
      <c r="AQ36" s="139">
        <f t="shared" si="17"/>
        <v>0</v>
      </c>
      <c r="AR36" s="139"/>
      <c r="AS36" s="139">
        <f t="shared" si="18"/>
        <v>0</v>
      </c>
      <c r="AT36" s="139">
        <f t="shared" si="19"/>
        <v>3</v>
      </c>
      <c r="AU36" s="140">
        <f t="shared" si="20"/>
        <v>15</v>
      </c>
      <c r="AV36" s="152">
        <f t="shared" si="21"/>
        <v>97</v>
      </c>
    </row>
    <row r="37" spans="1:48" s="110" customFormat="1">
      <c r="A37" s="148">
        <v>33</v>
      </c>
      <c r="B37" s="134" t="s">
        <v>156</v>
      </c>
      <c r="C37" s="135">
        <v>20693</v>
      </c>
      <c r="D37" s="136" t="s">
        <v>69</v>
      </c>
      <c r="E37" s="182" t="s">
        <v>29</v>
      </c>
      <c r="F37" s="183" t="s">
        <v>69</v>
      </c>
      <c r="G37" s="184">
        <v>7</v>
      </c>
      <c r="H37" s="139">
        <f t="shared" si="0"/>
        <v>42</v>
      </c>
      <c r="I37" s="139"/>
      <c r="J37" s="139">
        <f t="shared" si="1"/>
        <v>0</v>
      </c>
      <c r="K37" s="139">
        <v>12</v>
      </c>
      <c r="L37" s="139">
        <f t="shared" si="2"/>
        <v>28</v>
      </c>
      <c r="M37" s="59"/>
      <c r="N37" s="139">
        <f t="shared" si="3"/>
        <v>0</v>
      </c>
      <c r="O37" s="59">
        <v>3</v>
      </c>
      <c r="P37" s="59">
        <f t="shared" si="4"/>
        <v>6</v>
      </c>
      <c r="Q37" s="59"/>
      <c r="R37" s="59">
        <f t="shared" si="5"/>
        <v>0</v>
      </c>
      <c r="S37" s="140">
        <f t="shared" si="6"/>
        <v>76</v>
      </c>
      <c r="T37" s="60"/>
      <c r="U37" s="139">
        <f t="shared" si="7"/>
        <v>0</v>
      </c>
      <c r="V37" s="139"/>
      <c r="W37" s="139">
        <f t="shared" si="8"/>
        <v>0</v>
      </c>
      <c r="X37" s="139"/>
      <c r="Y37" s="139">
        <f t="shared" si="9"/>
        <v>0</v>
      </c>
      <c r="Z37" s="139"/>
      <c r="AA37" s="139">
        <f t="shared" si="10"/>
        <v>0</v>
      </c>
      <c r="AB37" s="140">
        <f t="shared" si="11"/>
        <v>0</v>
      </c>
      <c r="AC37" s="60"/>
      <c r="AD37" s="139"/>
      <c r="AE37" s="140" t="s">
        <v>124</v>
      </c>
      <c r="AF37" s="60">
        <v>1</v>
      </c>
      <c r="AG37" s="139">
        <f t="shared" si="12"/>
        <v>12</v>
      </c>
      <c r="AH37" s="139"/>
      <c r="AI37" s="139">
        <f t="shared" si="13"/>
        <v>0</v>
      </c>
      <c r="AJ37" s="139">
        <v>2</v>
      </c>
      <c r="AK37" s="139">
        <f t="shared" si="14"/>
        <v>6</v>
      </c>
      <c r="AL37" s="139">
        <v>1</v>
      </c>
      <c r="AM37" s="139">
        <f t="shared" si="15"/>
        <v>1</v>
      </c>
      <c r="AN37" s="139"/>
      <c r="AO37" s="139">
        <f t="shared" si="16"/>
        <v>0</v>
      </c>
      <c r="AP37" s="139"/>
      <c r="AQ37" s="139">
        <f t="shared" si="17"/>
        <v>0</v>
      </c>
      <c r="AR37" s="139">
        <v>1</v>
      </c>
      <c r="AS37" s="139">
        <f t="shared" si="18"/>
        <v>1</v>
      </c>
      <c r="AT37" s="139">
        <f t="shared" si="19"/>
        <v>8</v>
      </c>
      <c r="AU37" s="140">
        <f t="shared" si="20"/>
        <v>20</v>
      </c>
      <c r="AV37" s="152">
        <f t="shared" si="21"/>
        <v>96</v>
      </c>
    </row>
    <row r="38" spans="1:48" s="110" customFormat="1">
      <c r="A38" s="148">
        <v>34</v>
      </c>
      <c r="B38" s="137" t="s">
        <v>141</v>
      </c>
      <c r="C38" s="135">
        <v>23756</v>
      </c>
      <c r="D38" s="136" t="s">
        <v>89</v>
      </c>
      <c r="E38" s="182" t="s">
        <v>29</v>
      </c>
      <c r="F38" s="183" t="s">
        <v>69</v>
      </c>
      <c r="G38" s="184">
        <v>7</v>
      </c>
      <c r="H38" s="139">
        <f t="shared" si="0"/>
        <v>42</v>
      </c>
      <c r="I38" s="139"/>
      <c r="J38" s="139">
        <f t="shared" si="1"/>
        <v>0</v>
      </c>
      <c r="K38" s="139">
        <v>8</v>
      </c>
      <c r="L38" s="139">
        <f t="shared" si="2"/>
        <v>20</v>
      </c>
      <c r="M38" s="59"/>
      <c r="N38" s="139">
        <f t="shared" si="3"/>
        <v>0</v>
      </c>
      <c r="O38" s="59">
        <v>5</v>
      </c>
      <c r="P38" s="59">
        <f t="shared" si="4"/>
        <v>10</v>
      </c>
      <c r="Q38" s="59"/>
      <c r="R38" s="59">
        <f t="shared" si="5"/>
        <v>0</v>
      </c>
      <c r="S38" s="140">
        <f t="shared" si="6"/>
        <v>72</v>
      </c>
      <c r="T38" s="60"/>
      <c r="U38" s="139">
        <f t="shared" si="7"/>
        <v>0</v>
      </c>
      <c r="V38" s="139"/>
      <c r="W38" s="139">
        <f t="shared" si="8"/>
        <v>0</v>
      </c>
      <c r="X38" s="139">
        <v>1</v>
      </c>
      <c r="Y38" s="139">
        <f t="shared" si="9"/>
        <v>3</v>
      </c>
      <c r="Z38" s="139"/>
      <c r="AA38" s="139">
        <f t="shared" si="10"/>
        <v>0</v>
      </c>
      <c r="AB38" s="140">
        <f t="shared" si="11"/>
        <v>3</v>
      </c>
      <c r="AC38" s="60"/>
      <c r="AD38" s="139"/>
      <c r="AE38" s="140"/>
      <c r="AF38" s="60">
        <v>1</v>
      </c>
      <c r="AG38" s="139">
        <f t="shared" si="12"/>
        <v>12</v>
      </c>
      <c r="AH38" s="139"/>
      <c r="AI38" s="139">
        <f t="shared" si="13"/>
        <v>0</v>
      </c>
      <c r="AJ38" s="139">
        <v>1</v>
      </c>
      <c r="AK38" s="139">
        <f t="shared" si="14"/>
        <v>3</v>
      </c>
      <c r="AL38" s="139"/>
      <c r="AM38" s="139">
        <f t="shared" si="15"/>
        <v>0</v>
      </c>
      <c r="AN38" s="139"/>
      <c r="AO38" s="139">
        <f t="shared" si="16"/>
        <v>0</v>
      </c>
      <c r="AP38" s="139"/>
      <c r="AQ38" s="139">
        <f t="shared" si="17"/>
        <v>0</v>
      </c>
      <c r="AR38" s="139">
        <v>1</v>
      </c>
      <c r="AS38" s="139">
        <f t="shared" si="18"/>
        <v>1</v>
      </c>
      <c r="AT38" s="139">
        <f t="shared" si="19"/>
        <v>4</v>
      </c>
      <c r="AU38" s="140">
        <f t="shared" si="20"/>
        <v>16</v>
      </c>
      <c r="AV38" s="152">
        <f t="shared" si="21"/>
        <v>91</v>
      </c>
    </row>
    <row r="39" spans="1:48" s="110" customFormat="1">
      <c r="A39" s="148">
        <v>35</v>
      </c>
      <c r="B39" s="134" t="s">
        <v>466</v>
      </c>
      <c r="C39" s="135">
        <v>22322</v>
      </c>
      <c r="D39" s="136" t="s">
        <v>69</v>
      </c>
      <c r="E39" s="182" t="s">
        <v>29</v>
      </c>
      <c r="F39" s="183" t="s">
        <v>69</v>
      </c>
      <c r="G39" s="184">
        <v>7</v>
      </c>
      <c r="H39" s="139">
        <f t="shared" si="0"/>
        <v>42</v>
      </c>
      <c r="I39" s="139"/>
      <c r="J39" s="139">
        <f t="shared" si="1"/>
        <v>0</v>
      </c>
      <c r="K39" s="139">
        <v>12</v>
      </c>
      <c r="L39" s="139">
        <f t="shared" si="2"/>
        <v>28</v>
      </c>
      <c r="M39" s="139"/>
      <c r="N39" s="139">
        <f t="shared" si="3"/>
        <v>0</v>
      </c>
      <c r="O39" s="59">
        <v>3</v>
      </c>
      <c r="P39" s="59">
        <f t="shared" si="4"/>
        <v>6</v>
      </c>
      <c r="Q39" s="59"/>
      <c r="R39" s="59">
        <f t="shared" si="5"/>
        <v>0</v>
      </c>
      <c r="S39" s="140">
        <f t="shared" si="6"/>
        <v>76</v>
      </c>
      <c r="T39" s="139"/>
      <c r="U39" s="139">
        <f t="shared" si="7"/>
        <v>0</v>
      </c>
      <c r="V39" s="139"/>
      <c r="W39" s="139">
        <f t="shared" si="8"/>
        <v>0</v>
      </c>
      <c r="X39" s="139"/>
      <c r="Y39" s="139">
        <f t="shared" si="9"/>
        <v>0</v>
      </c>
      <c r="Z39" s="139"/>
      <c r="AA39" s="139">
        <f t="shared" si="10"/>
        <v>0</v>
      </c>
      <c r="AB39" s="139">
        <f t="shared" si="11"/>
        <v>0</v>
      </c>
      <c r="AC39" s="139"/>
      <c r="AD39" s="139"/>
      <c r="AE39" s="139"/>
      <c r="AF39" s="139">
        <v>1</v>
      </c>
      <c r="AG39" s="139">
        <f t="shared" si="12"/>
        <v>12</v>
      </c>
      <c r="AH39" s="139"/>
      <c r="AI39" s="139">
        <f t="shared" si="13"/>
        <v>0</v>
      </c>
      <c r="AJ39" s="139"/>
      <c r="AK39" s="139">
        <f t="shared" si="14"/>
        <v>0</v>
      </c>
      <c r="AL39" s="139"/>
      <c r="AM39" s="139">
        <f t="shared" si="15"/>
        <v>0</v>
      </c>
      <c r="AN39" s="139"/>
      <c r="AO39" s="139">
        <f t="shared" si="16"/>
        <v>0</v>
      </c>
      <c r="AP39" s="139"/>
      <c r="AQ39" s="139">
        <f t="shared" si="17"/>
        <v>0</v>
      </c>
      <c r="AR39" s="139">
        <v>1</v>
      </c>
      <c r="AS39" s="139">
        <f t="shared" si="18"/>
        <v>1</v>
      </c>
      <c r="AT39" s="139">
        <f t="shared" si="19"/>
        <v>1</v>
      </c>
      <c r="AU39" s="139">
        <f t="shared" si="20"/>
        <v>13</v>
      </c>
      <c r="AV39" s="151">
        <f t="shared" si="21"/>
        <v>89</v>
      </c>
    </row>
    <row r="40" spans="1:48" s="110" customFormat="1">
      <c r="A40" s="148">
        <v>36</v>
      </c>
      <c r="B40" s="134" t="s">
        <v>146</v>
      </c>
      <c r="C40" s="135">
        <v>24424</v>
      </c>
      <c r="D40" s="136" t="s">
        <v>46</v>
      </c>
      <c r="E40" s="182" t="s">
        <v>29</v>
      </c>
      <c r="F40" s="183" t="s">
        <v>69</v>
      </c>
      <c r="G40" s="184">
        <v>7</v>
      </c>
      <c r="H40" s="139">
        <f t="shared" si="0"/>
        <v>42</v>
      </c>
      <c r="I40" s="139"/>
      <c r="J40" s="139">
        <f t="shared" si="1"/>
        <v>0</v>
      </c>
      <c r="K40" s="139">
        <v>11</v>
      </c>
      <c r="L40" s="139">
        <f t="shared" si="2"/>
        <v>26</v>
      </c>
      <c r="M40" s="59"/>
      <c r="N40" s="139">
        <f t="shared" si="3"/>
        <v>0</v>
      </c>
      <c r="O40" s="59">
        <v>3</v>
      </c>
      <c r="P40" s="59">
        <f t="shared" si="4"/>
        <v>6</v>
      </c>
      <c r="Q40" s="59"/>
      <c r="R40" s="59">
        <f t="shared" si="5"/>
        <v>0</v>
      </c>
      <c r="S40" s="140">
        <f t="shared" si="6"/>
        <v>74</v>
      </c>
      <c r="T40" s="60"/>
      <c r="U40" s="139">
        <f t="shared" si="7"/>
        <v>0</v>
      </c>
      <c r="V40" s="139"/>
      <c r="W40" s="139">
        <f t="shared" si="8"/>
        <v>0</v>
      </c>
      <c r="X40" s="139"/>
      <c r="Y40" s="139">
        <f t="shared" si="9"/>
        <v>0</v>
      </c>
      <c r="Z40" s="139"/>
      <c r="AA40" s="139">
        <f t="shared" si="10"/>
        <v>0</v>
      </c>
      <c r="AB40" s="140">
        <f t="shared" si="11"/>
        <v>0</v>
      </c>
      <c r="AC40" s="60"/>
      <c r="AD40" s="139"/>
      <c r="AE40" s="140"/>
      <c r="AF40" s="60">
        <v>1</v>
      </c>
      <c r="AG40" s="139">
        <f t="shared" si="12"/>
        <v>12</v>
      </c>
      <c r="AH40" s="139"/>
      <c r="AI40" s="139">
        <f t="shared" si="13"/>
        <v>0</v>
      </c>
      <c r="AJ40" s="139">
        <v>1</v>
      </c>
      <c r="AK40" s="139">
        <f t="shared" si="14"/>
        <v>3</v>
      </c>
      <c r="AL40" s="139"/>
      <c r="AM40" s="139">
        <f t="shared" si="15"/>
        <v>0</v>
      </c>
      <c r="AN40" s="139"/>
      <c r="AO40" s="139">
        <f t="shared" si="16"/>
        <v>0</v>
      </c>
      <c r="AP40" s="139"/>
      <c r="AQ40" s="139">
        <f t="shared" si="17"/>
        <v>0</v>
      </c>
      <c r="AR40" s="139"/>
      <c r="AS40" s="139">
        <f t="shared" si="18"/>
        <v>0</v>
      </c>
      <c r="AT40" s="139">
        <f t="shared" si="19"/>
        <v>3</v>
      </c>
      <c r="AU40" s="140">
        <f t="shared" si="20"/>
        <v>15</v>
      </c>
      <c r="AV40" s="152">
        <f t="shared" si="21"/>
        <v>89</v>
      </c>
    </row>
    <row r="41" spans="1:48" s="110" customFormat="1">
      <c r="A41" s="148">
        <v>37</v>
      </c>
      <c r="B41" s="134" t="s">
        <v>423</v>
      </c>
      <c r="C41" s="135">
        <v>24973</v>
      </c>
      <c r="D41" s="136" t="s">
        <v>46</v>
      </c>
      <c r="E41" s="182" t="s">
        <v>29</v>
      </c>
      <c r="F41" s="183" t="s">
        <v>69</v>
      </c>
      <c r="G41" s="184">
        <v>7</v>
      </c>
      <c r="H41" s="139">
        <f t="shared" si="0"/>
        <v>42</v>
      </c>
      <c r="I41" s="139"/>
      <c r="J41" s="139">
        <f t="shared" si="1"/>
        <v>0</v>
      </c>
      <c r="K41" s="139">
        <v>11</v>
      </c>
      <c r="L41" s="139">
        <f t="shared" si="2"/>
        <v>26</v>
      </c>
      <c r="M41" s="59"/>
      <c r="N41" s="139">
        <f t="shared" si="3"/>
        <v>0</v>
      </c>
      <c r="O41" s="59">
        <v>3</v>
      </c>
      <c r="P41" s="59">
        <f t="shared" si="4"/>
        <v>6</v>
      </c>
      <c r="Q41" s="59"/>
      <c r="R41" s="59">
        <f t="shared" si="5"/>
        <v>0</v>
      </c>
      <c r="S41" s="140">
        <f t="shared" si="6"/>
        <v>74</v>
      </c>
      <c r="T41" s="60"/>
      <c r="U41" s="139">
        <f t="shared" si="7"/>
        <v>0</v>
      </c>
      <c r="V41" s="139"/>
      <c r="W41" s="139">
        <f t="shared" si="8"/>
        <v>0</v>
      </c>
      <c r="X41" s="139"/>
      <c r="Y41" s="139">
        <f t="shared" si="9"/>
        <v>0</v>
      </c>
      <c r="Z41" s="139"/>
      <c r="AA41" s="139">
        <f t="shared" si="10"/>
        <v>0</v>
      </c>
      <c r="AB41" s="140">
        <f t="shared" si="11"/>
        <v>0</v>
      </c>
      <c r="AC41" s="60"/>
      <c r="AD41" s="139"/>
      <c r="AE41" s="140"/>
      <c r="AF41" s="60">
        <v>1</v>
      </c>
      <c r="AG41" s="139">
        <f t="shared" si="12"/>
        <v>12</v>
      </c>
      <c r="AH41" s="139"/>
      <c r="AI41" s="139">
        <f t="shared" si="13"/>
        <v>0</v>
      </c>
      <c r="AJ41" s="139"/>
      <c r="AK41" s="139">
        <f t="shared" si="14"/>
        <v>0</v>
      </c>
      <c r="AL41" s="139"/>
      <c r="AM41" s="139">
        <f t="shared" si="15"/>
        <v>0</v>
      </c>
      <c r="AN41" s="139"/>
      <c r="AO41" s="139">
        <f t="shared" si="16"/>
        <v>0</v>
      </c>
      <c r="AP41" s="139"/>
      <c r="AQ41" s="139">
        <f t="shared" si="17"/>
        <v>0</v>
      </c>
      <c r="AR41" s="139"/>
      <c r="AS41" s="139">
        <f t="shared" si="18"/>
        <v>0</v>
      </c>
      <c r="AT41" s="139">
        <f t="shared" si="19"/>
        <v>0</v>
      </c>
      <c r="AU41" s="140">
        <f t="shared" si="20"/>
        <v>12</v>
      </c>
      <c r="AV41" s="152">
        <f t="shared" si="21"/>
        <v>86</v>
      </c>
    </row>
    <row r="42" spans="1:48" s="110" customFormat="1">
      <c r="A42" s="148">
        <v>38</v>
      </c>
      <c r="B42" s="134" t="s">
        <v>176</v>
      </c>
      <c r="C42" s="135">
        <v>23310</v>
      </c>
      <c r="D42" s="136" t="s">
        <v>69</v>
      </c>
      <c r="E42" s="182" t="s">
        <v>29</v>
      </c>
      <c r="F42" s="183" t="s">
        <v>69</v>
      </c>
      <c r="G42" s="184">
        <v>5</v>
      </c>
      <c r="H42" s="139">
        <f t="shared" si="0"/>
        <v>30</v>
      </c>
      <c r="I42" s="139"/>
      <c r="J42" s="139">
        <f t="shared" si="1"/>
        <v>0</v>
      </c>
      <c r="K42" s="139">
        <v>15</v>
      </c>
      <c r="L42" s="139">
        <f t="shared" si="2"/>
        <v>34</v>
      </c>
      <c r="M42" s="59"/>
      <c r="N42" s="139">
        <f t="shared" si="3"/>
        <v>0</v>
      </c>
      <c r="O42" s="59">
        <v>3</v>
      </c>
      <c r="P42" s="59">
        <f t="shared" si="4"/>
        <v>6</v>
      </c>
      <c r="Q42" s="59"/>
      <c r="R42" s="59">
        <f t="shared" si="5"/>
        <v>0</v>
      </c>
      <c r="S42" s="140">
        <f t="shared" si="6"/>
        <v>70</v>
      </c>
      <c r="T42" s="60"/>
      <c r="U42" s="139">
        <f t="shared" si="7"/>
        <v>0</v>
      </c>
      <c r="V42" s="139"/>
      <c r="W42" s="139">
        <f t="shared" si="8"/>
        <v>0</v>
      </c>
      <c r="X42" s="139"/>
      <c r="Y42" s="139">
        <f t="shared" si="9"/>
        <v>0</v>
      </c>
      <c r="Z42" s="139"/>
      <c r="AA42" s="139">
        <f t="shared" si="10"/>
        <v>0</v>
      </c>
      <c r="AB42" s="140">
        <f t="shared" si="11"/>
        <v>0</v>
      </c>
      <c r="AC42" s="60"/>
      <c r="AD42" s="139"/>
      <c r="AE42" s="140"/>
      <c r="AF42" s="60">
        <v>1</v>
      </c>
      <c r="AG42" s="139">
        <f t="shared" si="12"/>
        <v>12</v>
      </c>
      <c r="AH42" s="139"/>
      <c r="AI42" s="139">
        <f t="shared" si="13"/>
        <v>0</v>
      </c>
      <c r="AJ42" s="139"/>
      <c r="AK42" s="139">
        <f t="shared" si="14"/>
        <v>0</v>
      </c>
      <c r="AL42" s="139"/>
      <c r="AM42" s="139">
        <f t="shared" si="15"/>
        <v>0</v>
      </c>
      <c r="AN42" s="139"/>
      <c r="AO42" s="139">
        <f t="shared" si="16"/>
        <v>0</v>
      </c>
      <c r="AP42" s="139"/>
      <c r="AQ42" s="139">
        <f t="shared" si="17"/>
        <v>0</v>
      </c>
      <c r="AR42" s="139"/>
      <c r="AS42" s="139">
        <f t="shared" si="18"/>
        <v>0</v>
      </c>
      <c r="AT42" s="139">
        <f t="shared" si="19"/>
        <v>0</v>
      </c>
      <c r="AU42" s="140">
        <f t="shared" si="20"/>
        <v>12</v>
      </c>
      <c r="AV42" s="152">
        <f t="shared" si="21"/>
        <v>82</v>
      </c>
    </row>
  </sheetData>
  <mergeCells count="9">
    <mergeCell ref="A1:AV1"/>
    <mergeCell ref="A2:AV2"/>
    <mergeCell ref="A3:D3"/>
    <mergeCell ref="AV3:AV4"/>
    <mergeCell ref="C4:D4"/>
    <mergeCell ref="G3:S3"/>
    <mergeCell ref="T3:AB3"/>
    <mergeCell ref="AC3:AE3"/>
    <mergeCell ref="AF3:AU3"/>
  </mergeCells>
  <phoneticPr fontId="0" type="noConversion"/>
  <printOptions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V28"/>
  <sheetViews>
    <sheetView topLeftCell="A13" zoomScale="85" workbookViewId="0">
      <selection activeCell="A7" sqref="A7:AV27"/>
    </sheetView>
  </sheetViews>
  <sheetFormatPr defaultColWidth="9.109375" defaultRowHeight="13.8"/>
  <cols>
    <col min="1" max="1" width="4.44140625" style="1" customWidth="1"/>
    <col min="2" max="2" width="25.33203125" style="1" customWidth="1"/>
    <col min="3" max="3" width="10.88671875" style="1" bestFit="1" customWidth="1"/>
    <col min="4" max="4" width="4.5546875" style="1" bestFit="1" customWidth="1"/>
    <col min="5" max="5" width="3.88671875" style="4" bestFit="1" customWidth="1"/>
    <col min="6" max="6" width="8.33203125" style="4" customWidth="1"/>
    <col min="7" max="14" width="4.6640625" style="6" customWidth="1"/>
    <col min="15" max="15" width="5.6640625" style="6" customWidth="1"/>
    <col min="16" max="16" width="4.6640625" style="6" customWidth="1"/>
    <col min="17" max="17" width="4.44140625" style="6" customWidth="1"/>
    <col min="18" max="19" width="4.6640625" style="6" customWidth="1"/>
    <col min="20" max="20" width="7.109375" style="6" customWidth="1"/>
    <col min="21" max="21" width="4" style="6" customWidth="1"/>
    <col min="22" max="22" width="5.33203125" style="6" customWidth="1"/>
    <col min="23" max="23" width="3.5546875" style="6" customWidth="1"/>
    <col min="24" max="24" width="5.8867187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0" width="3.5546875" style="6" customWidth="1"/>
    <col min="31" max="31" width="4.5546875" style="6" customWidth="1"/>
    <col min="32" max="32" width="6.44140625" style="6" customWidth="1"/>
    <col min="33" max="47" width="5" style="6" customWidth="1"/>
    <col min="48" max="48" width="5.109375" style="6" customWidth="1"/>
    <col min="49" max="16384" width="9.109375" style="1"/>
  </cols>
  <sheetData>
    <row r="1" spans="1:48" ht="22.2">
      <c r="A1" s="339" t="s">
        <v>452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1"/>
    </row>
    <row r="2" spans="1:48" ht="19.2" thickBot="1">
      <c r="A2" s="307" t="s">
        <v>403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10"/>
    </row>
    <row r="3" spans="1:48" s="33" customFormat="1" ht="27.75" customHeight="1">
      <c r="A3" s="275" t="s">
        <v>463</v>
      </c>
      <c r="B3" s="276"/>
      <c r="C3" s="276"/>
      <c r="D3" s="278"/>
      <c r="E3" s="63"/>
      <c r="F3" s="85"/>
      <c r="G3" s="344" t="s">
        <v>6</v>
      </c>
      <c r="H3" s="276"/>
      <c r="I3" s="276"/>
      <c r="J3" s="276"/>
      <c r="K3" s="276"/>
      <c r="L3" s="276"/>
      <c r="M3" s="277"/>
      <c r="N3" s="277"/>
      <c r="O3" s="277"/>
      <c r="P3" s="277"/>
      <c r="Q3" s="277"/>
      <c r="R3" s="277"/>
      <c r="S3" s="278"/>
      <c r="T3" s="275" t="s">
        <v>11</v>
      </c>
      <c r="U3" s="276"/>
      <c r="V3" s="276"/>
      <c r="W3" s="276"/>
      <c r="X3" s="276"/>
      <c r="Y3" s="276"/>
      <c r="Z3" s="276"/>
      <c r="AA3" s="276"/>
      <c r="AB3" s="278"/>
      <c r="AC3" s="279" t="s">
        <v>12</v>
      </c>
      <c r="AD3" s="280"/>
      <c r="AE3" s="281"/>
      <c r="AF3" s="279" t="s">
        <v>23</v>
      </c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1"/>
      <c r="AV3" s="282" t="s">
        <v>24</v>
      </c>
    </row>
    <row r="4" spans="1:48" s="33" customFormat="1" ht="123" customHeight="1">
      <c r="A4" s="86" t="s">
        <v>464</v>
      </c>
      <c r="B4" s="68" t="s">
        <v>0</v>
      </c>
      <c r="C4" s="342" t="s">
        <v>1</v>
      </c>
      <c r="D4" s="343"/>
      <c r="E4" s="68"/>
      <c r="F4" s="87"/>
      <c r="G4" s="70" t="s">
        <v>2</v>
      </c>
      <c r="H4" s="71" t="s">
        <v>3</v>
      </c>
      <c r="I4" s="71" t="s">
        <v>459</v>
      </c>
      <c r="J4" s="71" t="s">
        <v>3</v>
      </c>
      <c r="K4" s="71" t="s">
        <v>4</v>
      </c>
      <c r="L4" s="71" t="s">
        <v>3</v>
      </c>
      <c r="M4" s="71" t="s">
        <v>460</v>
      </c>
      <c r="N4" s="71" t="s">
        <v>3</v>
      </c>
      <c r="O4" s="71" t="s">
        <v>470</v>
      </c>
      <c r="P4" s="70" t="s">
        <v>3</v>
      </c>
      <c r="Q4" s="70" t="s">
        <v>471</v>
      </c>
      <c r="R4" s="70" t="s">
        <v>3</v>
      </c>
      <c r="S4" s="72" t="s">
        <v>5</v>
      </c>
      <c r="T4" s="73" t="s">
        <v>34</v>
      </c>
      <c r="U4" s="71" t="s">
        <v>3</v>
      </c>
      <c r="V4" s="74" t="s">
        <v>7</v>
      </c>
      <c r="W4" s="71" t="s">
        <v>3</v>
      </c>
      <c r="X4" s="75" t="s">
        <v>13</v>
      </c>
      <c r="Y4" s="71" t="s">
        <v>3</v>
      </c>
      <c r="Z4" s="75" t="s">
        <v>14</v>
      </c>
      <c r="AA4" s="71" t="s">
        <v>3</v>
      </c>
      <c r="AB4" s="72" t="s">
        <v>5</v>
      </c>
      <c r="AC4" s="69" t="s">
        <v>8</v>
      </c>
      <c r="AD4" s="71" t="s">
        <v>9</v>
      </c>
      <c r="AE4" s="76" t="s">
        <v>10</v>
      </c>
      <c r="AF4" s="77" t="s">
        <v>15</v>
      </c>
      <c r="AG4" s="71" t="s">
        <v>3</v>
      </c>
      <c r="AH4" s="78" t="s">
        <v>16</v>
      </c>
      <c r="AI4" s="71" t="s">
        <v>3</v>
      </c>
      <c r="AJ4" s="78" t="s">
        <v>17</v>
      </c>
      <c r="AK4" s="71" t="s">
        <v>3</v>
      </c>
      <c r="AL4" s="78" t="s">
        <v>18</v>
      </c>
      <c r="AM4" s="71" t="s">
        <v>3</v>
      </c>
      <c r="AN4" s="78" t="s">
        <v>19</v>
      </c>
      <c r="AO4" s="71" t="s">
        <v>3</v>
      </c>
      <c r="AP4" s="78" t="s">
        <v>20</v>
      </c>
      <c r="AQ4" s="71" t="s">
        <v>3</v>
      </c>
      <c r="AR4" s="78" t="s">
        <v>21</v>
      </c>
      <c r="AS4" s="71" t="s">
        <v>3</v>
      </c>
      <c r="AT4" s="79" t="s">
        <v>25</v>
      </c>
      <c r="AU4" s="72" t="s">
        <v>22</v>
      </c>
      <c r="AV4" s="283"/>
    </row>
    <row r="5" spans="1:48" s="129" customFormat="1" ht="15.6">
      <c r="A5" s="60">
        <v>1</v>
      </c>
      <c r="B5" s="137" t="s">
        <v>114</v>
      </c>
      <c r="C5" s="185">
        <v>18422</v>
      </c>
      <c r="D5" s="136" t="s">
        <v>46</v>
      </c>
      <c r="E5" s="137" t="s">
        <v>29</v>
      </c>
      <c r="F5" s="134" t="s">
        <v>112</v>
      </c>
      <c r="G5" s="184">
        <v>9</v>
      </c>
      <c r="H5" s="139">
        <f>G5*6</f>
        <v>54</v>
      </c>
      <c r="I5" s="139"/>
      <c r="J5" s="139">
        <f t="shared" ref="J5:J27" si="0">I5*6</f>
        <v>0</v>
      </c>
      <c r="K5" s="139">
        <v>14</v>
      </c>
      <c r="L5" s="139">
        <f t="shared" ref="L5:L27" si="1">IF(K5&gt;4,K5*2+4,K5*3)</f>
        <v>32</v>
      </c>
      <c r="M5" s="59">
        <v>6</v>
      </c>
      <c r="N5" s="139">
        <f t="shared" ref="N5:N27" si="2">IF(M5&gt;4,M5*2+4,M5*3)</f>
        <v>16</v>
      </c>
      <c r="O5" s="59">
        <v>5</v>
      </c>
      <c r="P5" s="59">
        <f t="shared" ref="P5:P27" si="3">O5*2</f>
        <v>10</v>
      </c>
      <c r="Q5" s="59"/>
      <c r="R5" s="59">
        <f t="shared" ref="R5:R27" si="4">Q5*1</f>
        <v>0</v>
      </c>
      <c r="S5" s="140">
        <f t="shared" ref="S5:S27" si="5">H5+J5+L5+N5+P5+R5</f>
        <v>112</v>
      </c>
      <c r="T5" s="60"/>
      <c r="U5" s="139">
        <f t="shared" ref="U5:U27" si="6">IF(T5=0,0,6)</f>
        <v>0</v>
      </c>
      <c r="V5" s="139"/>
      <c r="W5" s="139">
        <f t="shared" ref="W5:W27" si="7">V5*4</f>
        <v>0</v>
      </c>
      <c r="X5" s="139"/>
      <c r="Y5" s="139">
        <f t="shared" ref="Y5:Y27" si="8">X5*3</f>
        <v>0</v>
      </c>
      <c r="Z5" s="139"/>
      <c r="AA5" s="139">
        <f t="shared" ref="AA5:AA27" si="9">IF(Z5=0,0,6)</f>
        <v>0</v>
      </c>
      <c r="AB5" s="140">
        <f t="shared" ref="AB5:AB27" si="10">U5+W5+Y5+AA5</f>
        <v>0</v>
      </c>
      <c r="AC5" s="60"/>
      <c r="AD5" s="139"/>
      <c r="AE5" s="140"/>
      <c r="AF5" s="60">
        <v>1</v>
      </c>
      <c r="AG5" s="139">
        <f t="shared" ref="AG5:AG27" si="11">AF5*12</f>
        <v>12</v>
      </c>
      <c r="AH5" s="139"/>
      <c r="AI5" s="139">
        <f t="shared" ref="AI5:AI27" si="12">AH5*5</f>
        <v>0</v>
      </c>
      <c r="AJ5" s="139">
        <v>2</v>
      </c>
      <c r="AK5" s="139">
        <f t="shared" ref="AK5:AK27" si="13">AJ5*3</f>
        <v>6</v>
      </c>
      <c r="AL5" s="139"/>
      <c r="AM5" s="139">
        <f t="shared" ref="AM5:AM27" si="14">AL5*1</f>
        <v>0</v>
      </c>
      <c r="AN5" s="139"/>
      <c r="AO5" s="139">
        <f t="shared" ref="AO5:AO27" si="15">AN5*5</f>
        <v>0</v>
      </c>
      <c r="AP5" s="139"/>
      <c r="AQ5" s="139">
        <f t="shared" ref="AQ5:AQ27" si="16">AP5*5</f>
        <v>0</v>
      </c>
      <c r="AR5" s="139">
        <v>1</v>
      </c>
      <c r="AS5" s="139">
        <f t="shared" ref="AS5:AS27" si="17">AR5*1</f>
        <v>1</v>
      </c>
      <c r="AT5" s="139">
        <f t="shared" ref="AT5:AT27" si="18">IF(AI5+AK5+AM5+AO5+AQ5+AS5&gt;10,10,AI5+AK5+AM5+AO5+AQ5+AS5)</f>
        <v>7</v>
      </c>
      <c r="AU5" s="140">
        <f t="shared" ref="AU5:AU27" si="19">AG5+AT5</f>
        <v>19</v>
      </c>
      <c r="AV5" s="141">
        <f t="shared" ref="AV5:AV27" si="20">S5+AB5+AU5</f>
        <v>131</v>
      </c>
    </row>
    <row r="6" spans="1:48" s="129" customFormat="1" ht="15.6">
      <c r="A6" s="60">
        <v>2</v>
      </c>
      <c r="B6" s="137" t="s">
        <v>120</v>
      </c>
      <c r="C6" s="185">
        <v>20914</v>
      </c>
      <c r="D6" s="136" t="s">
        <v>46</v>
      </c>
      <c r="E6" s="137" t="s">
        <v>29</v>
      </c>
      <c r="F6" s="134" t="s">
        <v>112</v>
      </c>
      <c r="G6" s="184">
        <v>9</v>
      </c>
      <c r="H6" s="139">
        <f>G6*6</f>
        <v>54</v>
      </c>
      <c r="I6" s="139"/>
      <c r="J6" s="139">
        <f t="shared" si="0"/>
        <v>0</v>
      </c>
      <c r="K6" s="139">
        <v>15</v>
      </c>
      <c r="L6" s="139">
        <f t="shared" si="1"/>
        <v>34</v>
      </c>
      <c r="M6" s="59">
        <v>4</v>
      </c>
      <c r="N6" s="139">
        <f t="shared" si="2"/>
        <v>12</v>
      </c>
      <c r="O6" s="59">
        <v>5</v>
      </c>
      <c r="P6" s="59">
        <f t="shared" si="3"/>
        <v>10</v>
      </c>
      <c r="Q6" s="59"/>
      <c r="R6" s="59">
        <f t="shared" si="4"/>
        <v>0</v>
      </c>
      <c r="S6" s="140">
        <f t="shared" si="5"/>
        <v>110</v>
      </c>
      <c r="T6" s="60"/>
      <c r="U6" s="139">
        <f t="shared" si="6"/>
        <v>0</v>
      </c>
      <c r="V6" s="139"/>
      <c r="W6" s="139">
        <f t="shared" si="7"/>
        <v>0</v>
      </c>
      <c r="X6" s="139"/>
      <c r="Y6" s="139">
        <f t="shared" si="8"/>
        <v>0</v>
      </c>
      <c r="Z6" s="139"/>
      <c r="AA6" s="139">
        <f t="shared" si="9"/>
        <v>0</v>
      </c>
      <c r="AB6" s="140">
        <f t="shared" si="10"/>
        <v>0</v>
      </c>
      <c r="AC6" s="60"/>
      <c r="AD6" s="139"/>
      <c r="AE6" s="140"/>
      <c r="AF6" s="60">
        <v>1</v>
      </c>
      <c r="AG6" s="139">
        <f t="shared" si="11"/>
        <v>12</v>
      </c>
      <c r="AH6" s="139"/>
      <c r="AI6" s="139">
        <f t="shared" si="12"/>
        <v>0</v>
      </c>
      <c r="AJ6" s="139">
        <v>1</v>
      </c>
      <c r="AK6" s="139">
        <f t="shared" si="13"/>
        <v>3</v>
      </c>
      <c r="AL6" s="139"/>
      <c r="AM6" s="139">
        <f t="shared" si="14"/>
        <v>0</v>
      </c>
      <c r="AN6" s="139"/>
      <c r="AO6" s="139">
        <f t="shared" si="15"/>
        <v>0</v>
      </c>
      <c r="AP6" s="139"/>
      <c r="AQ6" s="139">
        <f t="shared" si="16"/>
        <v>0</v>
      </c>
      <c r="AR6" s="139"/>
      <c r="AS6" s="139">
        <f t="shared" si="17"/>
        <v>0</v>
      </c>
      <c r="AT6" s="139">
        <f t="shared" si="18"/>
        <v>3</v>
      </c>
      <c r="AU6" s="140">
        <f t="shared" si="19"/>
        <v>15</v>
      </c>
      <c r="AV6" s="141">
        <f t="shared" si="20"/>
        <v>125</v>
      </c>
    </row>
    <row r="7" spans="1:48" s="129" customFormat="1" ht="15.6">
      <c r="A7" s="60">
        <v>3</v>
      </c>
      <c r="B7" s="137" t="s">
        <v>119</v>
      </c>
      <c r="C7" s="185">
        <v>23454</v>
      </c>
      <c r="D7" s="136" t="s">
        <v>46</v>
      </c>
      <c r="E7" s="137" t="s">
        <v>29</v>
      </c>
      <c r="F7" s="134" t="s">
        <v>112</v>
      </c>
      <c r="G7" s="184">
        <v>9</v>
      </c>
      <c r="H7" s="139">
        <f>G7*6</f>
        <v>54</v>
      </c>
      <c r="I7" s="139"/>
      <c r="J7" s="139">
        <f t="shared" si="0"/>
        <v>0</v>
      </c>
      <c r="K7" s="139">
        <v>17</v>
      </c>
      <c r="L7" s="139">
        <f t="shared" si="1"/>
        <v>38</v>
      </c>
      <c r="M7" s="59"/>
      <c r="N7" s="139">
        <f t="shared" si="2"/>
        <v>0</v>
      </c>
      <c r="O7" s="59">
        <v>5</v>
      </c>
      <c r="P7" s="59">
        <f t="shared" si="3"/>
        <v>10</v>
      </c>
      <c r="Q7" s="59"/>
      <c r="R7" s="59">
        <f t="shared" si="4"/>
        <v>0</v>
      </c>
      <c r="S7" s="140">
        <f t="shared" si="5"/>
        <v>102</v>
      </c>
      <c r="T7" s="60"/>
      <c r="U7" s="139">
        <f t="shared" si="6"/>
        <v>0</v>
      </c>
      <c r="V7" s="139"/>
      <c r="W7" s="139">
        <f t="shared" si="7"/>
        <v>0</v>
      </c>
      <c r="X7" s="139">
        <v>1</v>
      </c>
      <c r="Y7" s="139">
        <f t="shared" si="8"/>
        <v>3</v>
      </c>
      <c r="Z7" s="139"/>
      <c r="AA7" s="139">
        <f t="shared" si="9"/>
        <v>0</v>
      </c>
      <c r="AB7" s="140">
        <f t="shared" si="10"/>
        <v>3</v>
      </c>
      <c r="AC7" s="60"/>
      <c r="AD7" s="139"/>
      <c r="AE7" s="140"/>
      <c r="AF7" s="60">
        <v>1</v>
      </c>
      <c r="AG7" s="139">
        <f t="shared" si="11"/>
        <v>12</v>
      </c>
      <c r="AH7" s="139"/>
      <c r="AI7" s="139">
        <f t="shared" si="12"/>
        <v>0</v>
      </c>
      <c r="AJ7" s="139">
        <v>2</v>
      </c>
      <c r="AK7" s="139">
        <f t="shared" si="13"/>
        <v>6</v>
      </c>
      <c r="AL7" s="139"/>
      <c r="AM7" s="139">
        <f t="shared" si="14"/>
        <v>0</v>
      </c>
      <c r="AN7" s="139"/>
      <c r="AO7" s="139">
        <f t="shared" si="15"/>
        <v>0</v>
      </c>
      <c r="AP7" s="139"/>
      <c r="AQ7" s="139">
        <f t="shared" si="16"/>
        <v>0</v>
      </c>
      <c r="AR7" s="139">
        <v>1</v>
      </c>
      <c r="AS7" s="139">
        <f t="shared" si="17"/>
        <v>1</v>
      </c>
      <c r="AT7" s="139">
        <f t="shared" si="18"/>
        <v>7</v>
      </c>
      <c r="AU7" s="140">
        <f t="shared" si="19"/>
        <v>19</v>
      </c>
      <c r="AV7" s="141">
        <f t="shared" si="20"/>
        <v>124</v>
      </c>
    </row>
    <row r="8" spans="1:48" s="129" customFormat="1" ht="15.6">
      <c r="A8" s="60">
        <v>4</v>
      </c>
      <c r="B8" s="137" t="s">
        <v>122</v>
      </c>
      <c r="C8" s="185">
        <v>21463</v>
      </c>
      <c r="D8" s="136" t="s">
        <v>46</v>
      </c>
      <c r="E8" s="137" t="s">
        <v>29</v>
      </c>
      <c r="F8" s="134" t="s">
        <v>112</v>
      </c>
      <c r="G8" s="184">
        <v>9</v>
      </c>
      <c r="H8" s="139">
        <v>54</v>
      </c>
      <c r="I8" s="139"/>
      <c r="J8" s="139">
        <f t="shared" si="0"/>
        <v>0</v>
      </c>
      <c r="K8" s="139">
        <v>18</v>
      </c>
      <c r="L8" s="139">
        <f t="shared" si="1"/>
        <v>40</v>
      </c>
      <c r="M8" s="59"/>
      <c r="N8" s="139">
        <f t="shared" si="2"/>
        <v>0</v>
      </c>
      <c r="O8" s="59">
        <v>5</v>
      </c>
      <c r="P8" s="59">
        <f t="shared" si="3"/>
        <v>10</v>
      </c>
      <c r="Q8" s="59"/>
      <c r="R8" s="59">
        <f t="shared" si="4"/>
        <v>0</v>
      </c>
      <c r="S8" s="140">
        <f t="shared" si="5"/>
        <v>104</v>
      </c>
      <c r="T8" s="60"/>
      <c r="U8" s="139">
        <f t="shared" si="6"/>
        <v>0</v>
      </c>
      <c r="V8" s="139"/>
      <c r="W8" s="139">
        <f t="shared" si="7"/>
        <v>0</v>
      </c>
      <c r="X8" s="139"/>
      <c r="Y8" s="139">
        <f t="shared" si="8"/>
        <v>0</v>
      </c>
      <c r="Z8" s="139"/>
      <c r="AA8" s="139">
        <f t="shared" si="9"/>
        <v>0</v>
      </c>
      <c r="AB8" s="140">
        <f t="shared" si="10"/>
        <v>0</v>
      </c>
      <c r="AC8" s="60"/>
      <c r="AD8" s="139"/>
      <c r="AE8" s="140"/>
      <c r="AF8" s="60">
        <v>1</v>
      </c>
      <c r="AG8" s="139">
        <f t="shared" si="11"/>
        <v>12</v>
      </c>
      <c r="AH8" s="139"/>
      <c r="AI8" s="139">
        <f t="shared" si="12"/>
        <v>0</v>
      </c>
      <c r="AJ8" s="139">
        <v>2</v>
      </c>
      <c r="AK8" s="139">
        <f t="shared" si="13"/>
        <v>6</v>
      </c>
      <c r="AL8" s="139"/>
      <c r="AM8" s="139">
        <f t="shared" si="14"/>
        <v>0</v>
      </c>
      <c r="AN8" s="139"/>
      <c r="AO8" s="139">
        <f t="shared" si="15"/>
        <v>0</v>
      </c>
      <c r="AP8" s="139"/>
      <c r="AQ8" s="139">
        <f t="shared" si="16"/>
        <v>0</v>
      </c>
      <c r="AR8" s="139"/>
      <c r="AS8" s="139">
        <f t="shared" si="17"/>
        <v>0</v>
      </c>
      <c r="AT8" s="139">
        <f t="shared" si="18"/>
        <v>6</v>
      </c>
      <c r="AU8" s="140">
        <f t="shared" si="19"/>
        <v>18</v>
      </c>
      <c r="AV8" s="141">
        <f t="shared" si="20"/>
        <v>122</v>
      </c>
    </row>
    <row r="9" spans="1:48" s="129" customFormat="1" ht="15.6">
      <c r="A9" s="60">
        <v>5</v>
      </c>
      <c r="B9" s="137" t="s">
        <v>137</v>
      </c>
      <c r="C9" s="185">
        <v>24800</v>
      </c>
      <c r="D9" s="136" t="s">
        <v>46</v>
      </c>
      <c r="E9" s="137" t="s">
        <v>29</v>
      </c>
      <c r="F9" s="134" t="s">
        <v>112</v>
      </c>
      <c r="G9" s="184">
        <v>9</v>
      </c>
      <c r="H9" s="139">
        <f t="shared" ref="H9:H27" si="21">G9*6</f>
        <v>54</v>
      </c>
      <c r="I9" s="139"/>
      <c r="J9" s="139">
        <f t="shared" si="0"/>
        <v>0</v>
      </c>
      <c r="K9" s="139">
        <v>15</v>
      </c>
      <c r="L9" s="139">
        <f t="shared" si="1"/>
        <v>34</v>
      </c>
      <c r="M9" s="59"/>
      <c r="N9" s="139">
        <f t="shared" si="2"/>
        <v>0</v>
      </c>
      <c r="O9" s="59">
        <v>5</v>
      </c>
      <c r="P9" s="59">
        <f t="shared" si="3"/>
        <v>10</v>
      </c>
      <c r="Q9" s="59"/>
      <c r="R9" s="59">
        <f t="shared" si="4"/>
        <v>0</v>
      </c>
      <c r="S9" s="140">
        <f t="shared" si="5"/>
        <v>98</v>
      </c>
      <c r="T9" s="60"/>
      <c r="U9" s="139">
        <f t="shared" si="6"/>
        <v>0</v>
      </c>
      <c r="V9" s="139"/>
      <c r="W9" s="139">
        <f t="shared" si="7"/>
        <v>0</v>
      </c>
      <c r="X9" s="139">
        <v>1</v>
      </c>
      <c r="Y9" s="139">
        <f t="shared" si="8"/>
        <v>3</v>
      </c>
      <c r="Z9" s="139"/>
      <c r="AA9" s="139">
        <f t="shared" si="9"/>
        <v>0</v>
      </c>
      <c r="AB9" s="140">
        <f t="shared" si="10"/>
        <v>3</v>
      </c>
      <c r="AC9" s="60"/>
      <c r="AD9" s="139"/>
      <c r="AE9" s="140"/>
      <c r="AF9" s="60">
        <v>1</v>
      </c>
      <c r="AG9" s="139">
        <f t="shared" si="11"/>
        <v>12</v>
      </c>
      <c r="AH9" s="139"/>
      <c r="AI9" s="139">
        <f t="shared" si="12"/>
        <v>0</v>
      </c>
      <c r="AJ9" s="139">
        <v>1</v>
      </c>
      <c r="AK9" s="139">
        <f t="shared" si="13"/>
        <v>3</v>
      </c>
      <c r="AL9" s="139"/>
      <c r="AM9" s="139">
        <f t="shared" si="14"/>
        <v>0</v>
      </c>
      <c r="AN9" s="139">
        <v>1</v>
      </c>
      <c r="AO9" s="139">
        <f t="shared" si="15"/>
        <v>5</v>
      </c>
      <c r="AP9" s="139"/>
      <c r="AQ9" s="139">
        <f t="shared" si="16"/>
        <v>0</v>
      </c>
      <c r="AR9" s="139"/>
      <c r="AS9" s="139">
        <f t="shared" si="17"/>
        <v>0</v>
      </c>
      <c r="AT9" s="139">
        <f t="shared" si="18"/>
        <v>8</v>
      </c>
      <c r="AU9" s="140">
        <f t="shared" si="19"/>
        <v>20</v>
      </c>
      <c r="AV9" s="141">
        <f t="shared" si="20"/>
        <v>121</v>
      </c>
    </row>
    <row r="10" spans="1:48" s="129" customFormat="1" ht="15.6">
      <c r="A10" s="60">
        <v>6</v>
      </c>
      <c r="B10" s="137" t="s">
        <v>131</v>
      </c>
      <c r="C10" s="185">
        <v>21792</v>
      </c>
      <c r="D10" s="136" t="s">
        <v>46</v>
      </c>
      <c r="E10" s="137" t="s">
        <v>29</v>
      </c>
      <c r="F10" s="134" t="s">
        <v>112</v>
      </c>
      <c r="G10" s="184">
        <v>9</v>
      </c>
      <c r="H10" s="139">
        <f t="shared" si="21"/>
        <v>54</v>
      </c>
      <c r="I10" s="139"/>
      <c r="J10" s="139">
        <f t="shared" si="0"/>
        <v>0</v>
      </c>
      <c r="K10" s="139">
        <v>17</v>
      </c>
      <c r="L10" s="139">
        <f t="shared" si="1"/>
        <v>38</v>
      </c>
      <c r="M10" s="59"/>
      <c r="N10" s="139">
        <f t="shared" si="2"/>
        <v>0</v>
      </c>
      <c r="O10" s="59">
        <v>5</v>
      </c>
      <c r="P10" s="59">
        <f t="shared" si="3"/>
        <v>10</v>
      </c>
      <c r="Q10" s="59"/>
      <c r="R10" s="59">
        <f t="shared" si="4"/>
        <v>0</v>
      </c>
      <c r="S10" s="140">
        <f t="shared" si="5"/>
        <v>102</v>
      </c>
      <c r="T10" s="60"/>
      <c r="U10" s="139">
        <f t="shared" si="6"/>
        <v>0</v>
      </c>
      <c r="V10" s="139"/>
      <c r="W10" s="139">
        <f t="shared" si="7"/>
        <v>0</v>
      </c>
      <c r="X10" s="139"/>
      <c r="Y10" s="139">
        <f t="shared" si="8"/>
        <v>0</v>
      </c>
      <c r="Z10" s="139"/>
      <c r="AA10" s="139">
        <f t="shared" si="9"/>
        <v>0</v>
      </c>
      <c r="AB10" s="140">
        <f t="shared" si="10"/>
        <v>0</v>
      </c>
      <c r="AC10" s="60"/>
      <c r="AD10" s="139"/>
      <c r="AE10" s="140"/>
      <c r="AF10" s="60">
        <v>1</v>
      </c>
      <c r="AG10" s="139">
        <f t="shared" si="11"/>
        <v>12</v>
      </c>
      <c r="AH10" s="139"/>
      <c r="AI10" s="139">
        <f t="shared" si="12"/>
        <v>0</v>
      </c>
      <c r="AJ10" s="139">
        <v>2</v>
      </c>
      <c r="AK10" s="139">
        <f t="shared" si="13"/>
        <v>6</v>
      </c>
      <c r="AL10" s="139"/>
      <c r="AM10" s="139">
        <f t="shared" si="14"/>
        <v>0</v>
      </c>
      <c r="AN10" s="139"/>
      <c r="AO10" s="139">
        <f t="shared" si="15"/>
        <v>0</v>
      </c>
      <c r="AP10" s="139"/>
      <c r="AQ10" s="139">
        <f t="shared" si="16"/>
        <v>0</v>
      </c>
      <c r="AR10" s="139"/>
      <c r="AS10" s="139">
        <f t="shared" si="17"/>
        <v>0</v>
      </c>
      <c r="AT10" s="139">
        <f t="shared" si="18"/>
        <v>6</v>
      </c>
      <c r="AU10" s="140">
        <f t="shared" si="19"/>
        <v>18</v>
      </c>
      <c r="AV10" s="141">
        <f t="shared" si="20"/>
        <v>120</v>
      </c>
    </row>
    <row r="11" spans="1:48" s="129" customFormat="1" ht="15.6">
      <c r="A11" s="60">
        <v>7</v>
      </c>
      <c r="B11" s="137" t="s">
        <v>133</v>
      </c>
      <c r="C11" s="185">
        <v>23166</v>
      </c>
      <c r="D11" s="136" t="s">
        <v>46</v>
      </c>
      <c r="E11" s="137" t="s">
        <v>29</v>
      </c>
      <c r="F11" s="134" t="s">
        <v>112</v>
      </c>
      <c r="G11" s="184">
        <v>9</v>
      </c>
      <c r="H11" s="139">
        <f t="shared" si="21"/>
        <v>54</v>
      </c>
      <c r="I11" s="139"/>
      <c r="J11" s="139">
        <f t="shared" si="0"/>
        <v>0</v>
      </c>
      <c r="K11" s="139">
        <v>17</v>
      </c>
      <c r="L11" s="139">
        <f t="shared" si="1"/>
        <v>38</v>
      </c>
      <c r="M11" s="59"/>
      <c r="N11" s="139">
        <f t="shared" si="2"/>
        <v>0</v>
      </c>
      <c r="O11" s="59">
        <v>5</v>
      </c>
      <c r="P11" s="59">
        <f t="shared" si="3"/>
        <v>10</v>
      </c>
      <c r="Q11" s="59"/>
      <c r="R11" s="59">
        <f t="shared" si="4"/>
        <v>0</v>
      </c>
      <c r="S11" s="140">
        <f t="shared" si="5"/>
        <v>102</v>
      </c>
      <c r="T11" s="60"/>
      <c r="U11" s="139">
        <f t="shared" si="6"/>
        <v>0</v>
      </c>
      <c r="V11" s="139"/>
      <c r="W11" s="139">
        <f t="shared" si="7"/>
        <v>0</v>
      </c>
      <c r="X11" s="139"/>
      <c r="Y11" s="139">
        <f t="shared" si="8"/>
        <v>0</v>
      </c>
      <c r="Z11" s="139"/>
      <c r="AA11" s="139">
        <f t="shared" si="9"/>
        <v>0</v>
      </c>
      <c r="AB11" s="140">
        <f t="shared" si="10"/>
        <v>0</v>
      </c>
      <c r="AC11" s="60"/>
      <c r="AD11" s="139"/>
      <c r="AE11" s="140"/>
      <c r="AF11" s="60">
        <v>1</v>
      </c>
      <c r="AG11" s="139">
        <f t="shared" si="11"/>
        <v>12</v>
      </c>
      <c r="AH11" s="139"/>
      <c r="AI11" s="139">
        <f t="shared" si="12"/>
        <v>0</v>
      </c>
      <c r="AJ11" s="139">
        <v>2</v>
      </c>
      <c r="AK11" s="139">
        <f t="shared" si="13"/>
        <v>6</v>
      </c>
      <c r="AL11" s="139"/>
      <c r="AM11" s="139">
        <f t="shared" si="14"/>
        <v>0</v>
      </c>
      <c r="AN11" s="139"/>
      <c r="AO11" s="139">
        <f t="shared" si="15"/>
        <v>0</v>
      </c>
      <c r="AP11" s="139"/>
      <c r="AQ11" s="139">
        <f t="shared" si="16"/>
        <v>0</v>
      </c>
      <c r="AR11" s="139"/>
      <c r="AS11" s="139">
        <f t="shared" si="17"/>
        <v>0</v>
      </c>
      <c r="AT11" s="139">
        <f t="shared" si="18"/>
        <v>6</v>
      </c>
      <c r="AU11" s="140">
        <f t="shared" si="19"/>
        <v>18</v>
      </c>
      <c r="AV11" s="141">
        <f t="shared" si="20"/>
        <v>120</v>
      </c>
    </row>
    <row r="12" spans="1:48" s="129" customFormat="1" ht="15.6">
      <c r="A12" s="60">
        <v>8</v>
      </c>
      <c r="B12" s="137" t="s">
        <v>132</v>
      </c>
      <c r="C12" s="185">
        <v>23286</v>
      </c>
      <c r="D12" s="136" t="s">
        <v>46</v>
      </c>
      <c r="E12" s="137" t="s">
        <v>29</v>
      </c>
      <c r="F12" s="134" t="s">
        <v>112</v>
      </c>
      <c r="G12" s="184">
        <v>9</v>
      </c>
      <c r="H12" s="139">
        <f t="shared" si="21"/>
        <v>54</v>
      </c>
      <c r="I12" s="139"/>
      <c r="J12" s="139">
        <f t="shared" si="0"/>
        <v>0</v>
      </c>
      <c r="K12" s="139">
        <v>16</v>
      </c>
      <c r="L12" s="139">
        <f t="shared" si="1"/>
        <v>36</v>
      </c>
      <c r="M12" s="59"/>
      <c r="N12" s="139">
        <f t="shared" si="2"/>
        <v>0</v>
      </c>
      <c r="O12" s="59">
        <v>5</v>
      </c>
      <c r="P12" s="59">
        <f t="shared" si="3"/>
        <v>10</v>
      </c>
      <c r="Q12" s="59"/>
      <c r="R12" s="59">
        <f t="shared" si="4"/>
        <v>0</v>
      </c>
      <c r="S12" s="140">
        <f t="shared" si="5"/>
        <v>100</v>
      </c>
      <c r="T12" s="60"/>
      <c r="U12" s="139">
        <f t="shared" si="6"/>
        <v>0</v>
      </c>
      <c r="V12" s="139"/>
      <c r="W12" s="139">
        <f t="shared" si="7"/>
        <v>0</v>
      </c>
      <c r="X12" s="139"/>
      <c r="Y12" s="139">
        <f t="shared" si="8"/>
        <v>0</v>
      </c>
      <c r="Z12" s="139"/>
      <c r="AA12" s="139">
        <f t="shared" si="9"/>
        <v>0</v>
      </c>
      <c r="AB12" s="140">
        <f t="shared" si="10"/>
        <v>0</v>
      </c>
      <c r="AC12" s="60"/>
      <c r="AD12" s="139"/>
      <c r="AE12" s="140"/>
      <c r="AF12" s="60">
        <v>1</v>
      </c>
      <c r="AG12" s="139">
        <f t="shared" si="11"/>
        <v>12</v>
      </c>
      <c r="AH12" s="139"/>
      <c r="AI12" s="139">
        <f t="shared" si="12"/>
        <v>0</v>
      </c>
      <c r="AJ12" s="139">
        <v>2</v>
      </c>
      <c r="AK12" s="139">
        <f t="shared" si="13"/>
        <v>6</v>
      </c>
      <c r="AL12" s="139"/>
      <c r="AM12" s="139">
        <f t="shared" si="14"/>
        <v>0</v>
      </c>
      <c r="AN12" s="139"/>
      <c r="AO12" s="139">
        <f t="shared" si="15"/>
        <v>0</v>
      </c>
      <c r="AP12" s="139"/>
      <c r="AQ12" s="139">
        <f t="shared" si="16"/>
        <v>0</v>
      </c>
      <c r="AR12" s="139">
        <v>1</v>
      </c>
      <c r="AS12" s="139">
        <f t="shared" si="17"/>
        <v>1</v>
      </c>
      <c r="AT12" s="139">
        <f t="shared" si="18"/>
        <v>7</v>
      </c>
      <c r="AU12" s="140">
        <f t="shared" si="19"/>
        <v>19</v>
      </c>
      <c r="AV12" s="141">
        <f t="shared" si="20"/>
        <v>119</v>
      </c>
    </row>
    <row r="13" spans="1:48" s="129" customFormat="1" ht="15.6">
      <c r="A13" s="60">
        <v>9</v>
      </c>
      <c r="B13" s="137" t="s">
        <v>135</v>
      </c>
      <c r="C13" s="185">
        <v>22051</v>
      </c>
      <c r="D13" s="136" t="s">
        <v>46</v>
      </c>
      <c r="E13" s="137" t="s">
        <v>29</v>
      </c>
      <c r="F13" s="134" t="s">
        <v>112</v>
      </c>
      <c r="G13" s="184">
        <v>9</v>
      </c>
      <c r="H13" s="139">
        <f t="shared" si="21"/>
        <v>54</v>
      </c>
      <c r="I13" s="139"/>
      <c r="J13" s="139">
        <f t="shared" si="0"/>
        <v>0</v>
      </c>
      <c r="K13" s="139">
        <v>16</v>
      </c>
      <c r="L13" s="139">
        <f t="shared" si="1"/>
        <v>36</v>
      </c>
      <c r="M13" s="59"/>
      <c r="N13" s="139">
        <f t="shared" si="2"/>
        <v>0</v>
      </c>
      <c r="O13" s="59">
        <v>5</v>
      </c>
      <c r="P13" s="59">
        <f t="shared" si="3"/>
        <v>10</v>
      </c>
      <c r="Q13" s="59"/>
      <c r="R13" s="59">
        <f t="shared" si="4"/>
        <v>0</v>
      </c>
      <c r="S13" s="140">
        <f t="shared" si="5"/>
        <v>100</v>
      </c>
      <c r="T13" s="60"/>
      <c r="U13" s="139">
        <f t="shared" si="6"/>
        <v>0</v>
      </c>
      <c r="V13" s="139"/>
      <c r="W13" s="139">
        <f t="shared" si="7"/>
        <v>0</v>
      </c>
      <c r="X13" s="139"/>
      <c r="Y13" s="139">
        <f t="shared" si="8"/>
        <v>0</v>
      </c>
      <c r="Z13" s="139"/>
      <c r="AA13" s="139">
        <f t="shared" si="9"/>
        <v>0</v>
      </c>
      <c r="AB13" s="140">
        <f t="shared" si="10"/>
        <v>0</v>
      </c>
      <c r="AC13" s="60"/>
      <c r="AD13" s="139"/>
      <c r="AE13" s="140"/>
      <c r="AF13" s="60">
        <v>1</v>
      </c>
      <c r="AG13" s="139">
        <f t="shared" si="11"/>
        <v>12</v>
      </c>
      <c r="AH13" s="139"/>
      <c r="AI13" s="139">
        <f t="shared" si="12"/>
        <v>0</v>
      </c>
      <c r="AJ13" s="139">
        <v>2</v>
      </c>
      <c r="AK13" s="139">
        <f t="shared" si="13"/>
        <v>6</v>
      </c>
      <c r="AL13" s="139"/>
      <c r="AM13" s="139">
        <f t="shared" si="14"/>
        <v>0</v>
      </c>
      <c r="AN13" s="139"/>
      <c r="AO13" s="139">
        <f t="shared" si="15"/>
        <v>0</v>
      </c>
      <c r="AP13" s="139"/>
      <c r="AQ13" s="139">
        <f t="shared" si="16"/>
        <v>0</v>
      </c>
      <c r="AR13" s="139"/>
      <c r="AS13" s="139">
        <f t="shared" si="17"/>
        <v>0</v>
      </c>
      <c r="AT13" s="139">
        <f t="shared" si="18"/>
        <v>6</v>
      </c>
      <c r="AU13" s="140">
        <f t="shared" si="19"/>
        <v>18</v>
      </c>
      <c r="AV13" s="141">
        <f t="shared" si="20"/>
        <v>118</v>
      </c>
    </row>
    <row r="14" spans="1:48" s="129" customFormat="1" ht="15.6">
      <c r="A14" s="60">
        <v>10</v>
      </c>
      <c r="B14" s="137" t="s">
        <v>111</v>
      </c>
      <c r="C14" s="185">
        <v>22415</v>
      </c>
      <c r="D14" s="136" t="s">
        <v>46</v>
      </c>
      <c r="E14" s="137" t="s">
        <v>29</v>
      </c>
      <c r="F14" s="134" t="s">
        <v>112</v>
      </c>
      <c r="G14" s="184">
        <v>9</v>
      </c>
      <c r="H14" s="139">
        <f t="shared" si="21"/>
        <v>54</v>
      </c>
      <c r="I14" s="139"/>
      <c r="J14" s="139">
        <f t="shared" si="0"/>
        <v>0</v>
      </c>
      <c r="K14" s="139">
        <v>16</v>
      </c>
      <c r="L14" s="139">
        <f t="shared" si="1"/>
        <v>36</v>
      </c>
      <c r="M14" s="59"/>
      <c r="N14" s="139">
        <f t="shared" si="2"/>
        <v>0</v>
      </c>
      <c r="O14" s="59">
        <v>5</v>
      </c>
      <c r="P14" s="59">
        <f t="shared" si="3"/>
        <v>10</v>
      </c>
      <c r="Q14" s="59"/>
      <c r="R14" s="59">
        <f t="shared" si="4"/>
        <v>0</v>
      </c>
      <c r="S14" s="140">
        <f t="shared" si="5"/>
        <v>100</v>
      </c>
      <c r="T14" s="60"/>
      <c r="U14" s="139">
        <f t="shared" si="6"/>
        <v>0</v>
      </c>
      <c r="V14" s="139"/>
      <c r="W14" s="139">
        <f t="shared" si="7"/>
        <v>0</v>
      </c>
      <c r="X14" s="139"/>
      <c r="Y14" s="139">
        <f t="shared" si="8"/>
        <v>0</v>
      </c>
      <c r="Z14" s="139"/>
      <c r="AA14" s="139">
        <f t="shared" si="9"/>
        <v>0</v>
      </c>
      <c r="AB14" s="140">
        <f t="shared" si="10"/>
        <v>0</v>
      </c>
      <c r="AC14" s="60"/>
      <c r="AD14" s="139"/>
      <c r="AE14" s="140"/>
      <c r="AF14" s="60">
        <v>1</v>
      </c>
      <c r="AG14" s="139">
        <f t="shared" si="11"/>
        <v>12</v>
      </c>
      <c r="AH14" s="139"/>
      <c r="AI14" s="139">
        <f t="shared" si="12"/>
        <v>0</v>
      </c>
      <c r="AJ14" s="139">
        <v>2</v>
      </c>
      <c r="AK14" s="139">
        <f t="shared" si="13"/>
        <v>6</v>
      </c>
      <c r="AL14" s="139"/>
      <c r="AM14" s="139">
        <f t="shared" si="14"/>
        <v>0</v>
      </c>
      <c r="AN14" s="139"/>
      <c r="AO14" s="139">
        <f t="shared" si="15"/>
        <v>0</v>
      </c>
      <c r="AP14" s="139"/>
      <c r="AQ14" s="139">
        <f t="shared" si="16"/>
        <v>0</v>
      </c>
      <c r="AR14" s="139"/>
      <c r="AS14" s="139">
        <f t="shared" si="17"/>
        <v>0</v>
      </c>
      <c r="AT14" s="139">
        <f t="shared" si="18"/>
        <v>6</v>
      </c>
      <c r="AU14" s="140">
        <f t="shared" si="19"/>
        <v>18</v>
      </c>
      <c r="AV14" s="141">
        <f t="shared" si="20"/>
        <v>118</v>
      </c>
    </row>
    <row r="15" spans="1:48" s="129" customFormat="1" ht="15.6">
      <c r="A15" s="60">
        <v>11</v>
      </c>
      <c r="B15" s="137" t="s">
        <v>118</v>
      </c>
      <c r="C15" s="185">
        <v>22935</v>
      </c>
      <c r="D15" s="136" t="s">
        <v>46</v>
      </c>
      <c r="E15" s="137" t="s">
        <v>29</v>
      </c>
      <c r="F15" s="134" t="s">
        <v>112</v>
      </c>
      <c r="G15" s="184">
        <v>9</v>
      </c>
      <c r="H15" s="139">
        <f t="shared" si="21"/>
        <v>54</v>
      </c>
      <c r="I15" s="139"/>
      <c r="J15" s="139">
        <f t="shared" si="0"/>
        <v>0</v>
      </c>
      <c r="K15" s="139">
        <v>16</v>
      </c>
      <c r="L15" s="139">
        <f t="shared" si="1"/>
        <v>36</v>
      </c>
      <c r="M15" s="59"/>
      <c r="N15" s="139">
        <f t="shared" si="2"/>
        <v>0</v>
      </c>
      <c r="O15" s="59">
        <v>5</v>
      </c>
      <c r="P15" s="59">
        <f t="shared" si="3"/>
        <v>10</v>
      </c>
      <c r="Q15" s="59"/>
      <c r="R15" s="59">
        <f t="shared" si="4"/>
        <v>0</v>
      </c>
      <c r="S15" s="140">
        <f t="shared" si="5"/>
        <v>100</v>
      </c>
      <c r="T15" s="60"/>
      <c r="U15" s="139">
        <f t="shared" si="6"/>
        <v>0</v>
      </c>
      <c r="V15" s="139"/>
      <c r="W15" s="139">
        <f t="shared" si="7"/>
        <v>0</v>
      </c>
      <c r="X15" s="139"/>
      <c r="Y15" s="139">
        <f t="shared" si="8"/>
        <v>0</v>
      </c>
      <c r="Z15" s="139"/>
      <c r="AA15" s="139">
        <f t="shared" si="9"/>
        <v>0</v>
      </c>
      <c r="AB15" s="140">
        <f t="shared" si="10"/>
        <v>0</v>
      </c>
      <c r="AC15" s="60"/>
      <c r="AD15" s="139"/>
      <c r="AE15" s="140"/>
      <c r="AF15" s="60">
        <v>1</v>
      </c>
      <c r="AG15" s="139">
        <f t="shared" si="11"/>
        <v>12</v>
      </c>
      <c r="AH15" s="139"/>
      <c r="AI15" s="139">
        <f t="shared" si="12"/>
        <v>0</v>
      </c>
      <c r="AJ15" s="139">
        <v>2</v>
      </c>
      <c r="AK15" s="139">
        <f t="shared" si="13"/>
        <v>6</v>
      </c>
      <c r="AL15" s="139"/>
      <c r="AM15" s="139">
        <f t="shared" si="14"/>
        <v>0</v>
      </c>
      <c r="AN15" s="139"/>
      <c r="AO15" s="139">
        <f t="shared" si="15"/>
        <v>0</v>
      </c>
      <c r="AP15" s="139"/>
      <c r="AQ15" s="139">
        <f t="shared" si="16"/>
        <v>0</v>
      </c>
      <c r="AR15" s="139"/>
      <c r="AS15" s="139">
        <f t="shared" si="17"/>
        <v>0</v>
      </c>
      <c r="AT15" s="139">
        <f t="shared" si="18"/>
        <v>6</v>
      </c>
      <c r="AU15" s="140">
        <f t="shared" si="19"/>
        <v>18</v>
      </c>
      <c r="AV15" s="141">
        <f t="shared" si="20"/>
        <v>118</v>
      </c>
    </row>
    <row r="16" spans="1:48" s="129" customFormat="1" ht="15.6">
      <c r="A16" s="60">
        <v>12</v>
      </c>
      <c r="B16" s="137" t="s">
        <v>458</v>
      </c>
      <c r="C16" s="185">
        <v>25033</v>
      </c>
      <c r="D16" s="136" t="s">
        <v>46</v>
      </c>
      <c r="E16" s="137" t="s">
        <v>29</v>
      </c>
      <c r="F16" s="134" t="s">
        <v>112</v>
      </c>
      <c r="G16" s="184">
        <v>9</v>
      </c>
      <c r="H16" s="139">
        <f t="shared" si="21"/>
        <v>54</v>
      </c>
      <c r="I16" s="139"/>
      <c r="J16" s="139">
        <f t="shared" si="0"/>
        <v>0</v>
      </c>
      <c r="K16" s="139">
        <v>15</v>
      </c>
      <c r="L16" s="139">
        <f t="shared" si="1"/>
        <v>34</v>
      </c>
      <c r="M16" s="59"/>
      <c r="N16" s="139">
        <f t="shared" si="2"/>
        <v>0</v>
      </c>
      <c r="O16" s="59">
        <v>5</v>
      </c>
      <c r="P16" s="59">
        <f t="shared" si="3"/>
        <v>10</v>
      </c>
      <c r="Q16" s="59"/>
      <c r="R16" s="59">
        <f t="shared" si="4"/>
        <v>0</v>
      </c>
      <c r="S16" s="140">
        <f t="shared" si="5"/>
        <v>98</v>
      </c>
      <c r="T16" s="60"/>
      <c r="U16" s="139">
        <f t="shared" si="6"/>
        <v>0</v>
      </c>
      <c r="V16" s="139"/>
      <c r="W16" s="139">
        <f t="shared" si="7"/>
        <v>0</v>
      </c>
      <c r="X16" s="139"/>
      <c r="Y16" s="139">
        <f t="shared" si="8"/>
        <v>0</v>
      </c>
      <c r="Z16" s="139"/>
      <c r="AA16" s="139">
        <f t="shared" si="9"/>
        <v>0</v>
      </c>
      <c r="AB16" s="140">
        <f t="shared" si="10"/>
        <v>0</v>
      </c>
      <c r="AC16" s="60"/>
      <c r="AD16" s="139"/>
      <c r="AE16" s="140"/>
      <c r="AF16" s="60">
        <v>1</v>
      </c>
      <c r="AG16" s="139">
        <f t="shared" si="11"/>
        <v>12</v>
      </c>
      <c r="AH16" s="139"/>
      <c r="AI16" s="139">
        <f t="shared" si="12"/>
        <v>0</v>
      </c>
      <c r="AJ16" s="139">
        <v>2</v>
      </c>
      <c r="AK16" s="139">
        <f t="shared" si="13"/>
        <v>6</v>
      </c>
      <c r="AL16" s="139"/>
      <c r="AM16" s="139">
        <f t="shared" si="14"/>
        <v>0</v>
      </c>
      <c r="AN16" s="139"/>
      <c r="AO16" s="139">
        <f t="shared" si="15"/>
        <v>0</v>
      </c>
      <c r="AP16" s="139"/>
      <c r="AQ16" s="139">
        <f t="shared" si="16"/>
        <v>0</v>
      </c>
      <c r="AR16" s="139"/>
      <c r="AS16" s="139">
        <f t="shared" si="17"/>
        <v>0</v>
      </c>
      <c r="AT16" s="139">
        <f t="shared" si="18"/>
        <v>6</v>
      </c>
      <c r="AU16" s="140">
        <f t="shared" si="19"/>
        <v>18</v>
      </c>
      <c r="AV16" s="141">
        <f t="shared" si="20"/>
        <v>116</v>
      </c>
    </row>
    <row r="17" spans="1:48" s="129" customFormat="1" ht="15.6">
      <c r="A17" s="60">
        <v>13</v>
      </c>
      <c r="B17" s="137" t="s">
        <v>113</v>
      </c>
      <c r="C17" s="185">
        <v>21262</v>
      </c>
      <c r="D17" s="136" t="s">
        <v>89</v>
      </c>
      <c r="E17" s="137" t="s">
        <v>29</v>
      </c>
      <c r="F17" s="134" t="s">
        <v>112</v>
      </c>
      <c r="G17" s="184">
        <v>9</v>
      </c>
      <c r="H17" s="139">
        <f t="shared" si="21"/>
        <v>54</v>
      </c>
      <c r="I17" s="139"/>
      <c r="J17" s="139">
        <f t="shared" si="0"/>
        <v>0</v>
      </c>
      <c r="K17" s="139">
        <v>16</v>
      </c>
      <c r="L17" s="139">
        <f t="shared" si="1"/>
        <v>36</v>
      </c>
      <c r="M17" s="59"/>
      <c r="N17" s="139">
        <f t="shared" si="2"/>
        <v>0</v>
      </c>
      <c r="O17" s="59">
        <v>5</v>
      </c>
      <c r="P17" s="59">
        <f t="shared" si="3"/>
        <v>10</v>
      </c>
      <c r="Q17" s="59"/>
      <c r="R17" s="59">
        <f t="shared" si="4"/>
        <v>0</v>
      </c>
      <c r="S17" s="140">
        <f t="shared" si="5"/>
        <v>100</v>
      </c>
      <c r="T17" s="60"/>
      <c r="U17" s="139">
        <f t="shared" si="6"/>
        <v>0</v>
      </c>
      <c r="V17" s="139"/>
      <c r="W17" s="139">
        <f t="shared" si="7"/>
        <v>0</v>
      </c>
      <c r="X17" s="139"/>
      <c r="Y17" s="139">
        <f t="shared" si="8"/>
        <v>0</v>
      </c>
      <c r="Z17" s="139"/>
      <c r="AA17" s="139">
        <f t="shared" si="9"/>
        <v>0</v>
      </c>
      <c r="AB17" s="140">
        <f t="shared" si="10"/>
        <v>0</v>
      </c>
      <c r="AC17" s="60"/>
      <c r="AD17" s="139"/>
      <c r="AE17" s="140" t="s">
        <v>124</v>
      </c>
      <c r="AF17" s="60">
        <v>1</v>
      </c>
      <c r="AG17" s="139">
        <f t="shared" si="11"/>
        <v>12</v>
      </c>
      <c r="AH17" s="139"/>
      <c r="AI17" s="139">
        <f t="shared" si="12"/>
        <v>0</v>
      </c>
      <c r="AJ17" s="139">
        <v>1</v>
      </c>
      <c r="AK17" s="139">
        <f t="shared" si="13"/>
        <v>3</v>
      </c>
      <c r="AL17" s="139"/>
      <c r="AM17" s="139">
        <f t="shared" si="14"/>
        <v>0</v>
      </c>
      <c r="AN17" s="139"/>
      <c r="AO17" s="139">
        <f t="shared" si="15"/>
        <v>0</v>
      </c>
      <c r="AP17" s="139"/>
      <c r="AQ17" s="139">
        <f t="shared" si="16"/>
        <v>0</v>
      </c>
      <c r="AR17" s="139"/>
      <c r="AS17" s="139">
        <f t="shared" si="17"/>
        <v>0</v>
      </c>
      <c r="AT17" s="139">
        <f t="shared" si="18"/>
        <v>3</v>
      </c>
      <c r="AU17" s="140">
        <f t="shared" si="19"/>
        <v>15</v>
      </c>
      <c r="AV17" s="141">
        <f t="shared" si="20"/>
        <v>115</v>
      </c>
    </row>
    <row r="18" spans="1:48" s="129" customFormat="1" ht="15.6">
      <c r="A18" s="60">
        <v>14</v>
      </c>
      <c r="B18" s="137" t="s">
        <v>123</v>
      </c>
      <c r="C18" s="185">
        <v>23688</v>
      </c>
      <c r="D18" s="136" t="s">
        <v>46</v>
      </c>
      <c r="E18" s="137" t="s">
        <v>29</v>
      </c>
      <c r="F18" s="134" t="s">
        <v>112</v>
      </c>
      <c r="G18" s="184">
        <v>9</v>
      </c>
      <c r="H18" s="139">
        <f t="shared" si="21"/>
        <v>54</v>
      </c>
      <c r="I18" s="139"/>
      <c r="J18" s="139">
        <f t="shared" si="0"/>
        <v>0</v>
      </c>
      <c r="K18" s="139">
        <v>13</v>
      </c>
      <c r="L18" s="139">
        <f t="shared" si="1"/>
        <v>30</v>
      </c>
      <c r="M18" s="59"/>
      <c r="N18" s="139">
        <f t="shared" si="2"/>
        <v>0</v>
      </c>
      <c r="O18" s="59">
        <v>5</v>
      </c>
      <c r="P18" s="59">
        <f t="shared" si="3"/>
        <v>10</v>
      </c>
      <c r="Q18" s="59"/>
      <c r="R18" s="59">
        <f t="shared" si="4"/>
        <v>0</v>
      </c>
      <c r="S18" s="140">
        <f t="shared" si="5"/>
        <v>94</v>
      </c>
      <c r="T18" s="60"/>
      <c r="U18" s="139">
        <f t="shared" si="6"/>
        <v>0</v>
      </c>
      <c r="V18" s="139"/>
      <c r="W18" s="139">
        <f t="shared" si="7"/>
        <v>0</v>
      </c>
      <c r="X18" s="139">
        <v>1</v>
      </c>
      <c r="Y18" s="139">
        <f t="shared" si="8"/>
        <v>3</v>
      </c>
      <c r="Z18" s="139"/>
      <c r="AA18" s="139">
        <f t="shared" si="9"/>
        <v>0</v>
      </c>
      <c r="AB18" s="140">
        <f t="shared" si="10"/>
        <v>3</v>
      </c>
      <c r="AC18" s="60"/>
      <c r="AD18" s="139"/>
      <c r="AE18" s="140"/>
      <c r="AF18" s="60">
        <v>1</v>
      </c>
      <c r="AG18" s="139">
        <f t="shared" si="11"/>
        <v>12</v>
      </c>
      <c r="AH18" s="139"/>
      <c r="AI18" s="139">
        <f t="shared" si="12"/>
        <v>0</v>
      </c>
      <c r="AJ18" s="139">
        <v>2</v>
      </c>
      <c r="AK18" s="139">
        <f t="shared" si="13"/>
        <v>6</v>
      </c>
      <c r="AL18" s="139"/>
      <c r="AM18" s="139">
        <f t="shared" si="14"/>
        <v>0</v>
      </c>
      <c r="AN18" s="139"/>
      <c r="AO18" s="139">
        <f t="shared" si="15"/>
        <v>0</v>
      </c>
      <c r="AP18" s="139"/>
      <c r="AQ18" s="139">
        <f t="shared" si="16"/>
        <v>0</v>
      </c>
      <c r="AR18" s="139"/>
      <c r="AS18" s="139">
        <f t="shared" si="17"/>
        <v>0</v>
      </c>
      <c r="AT18" s="139">
        <f t="shared" si="18"/>
        <v>6</v>
      </c>
      <c r="AU18" s="140">
        <f t="shared" si="19"/>
        <v>18</v>
      </c>
      <c r="AV18" s="141">
        <f t="shared" si="20"/>
        <v>115</v>
      </c>
    </row>
    <row r="19" spans="1:48" s="129" customFormat="1" ht="15.6">
      <c r="A19" s="60">
        <v>15</v>
      </c>
      <c r="B19" s="137" t="s">
        <v>116</v>
      </c>
      <c r="C19" s="185">
        <v>22286</v>
      </c>
      <c r="D19" s="136" t="s">
        <v>46</v>
      </c>
      <c r="E19" s="137" t="s">
        <v>29</v>
      </c>
      <c r="F19" s="134" t="s">
        <v>112</v>
      </c>
      <c r="G19" s="184">
        <v>9</v>
      </c>
      <c r="H19" s="139">
        <f t="shared" si="21"/>
        <v>54</v>
      </c>
      <c r="I19" s="139"/>
      <c r="J19" s="139">
        <f t="shared" si="0"/>
        <v>0</v>
      </c>
      <c r="K19" s="139">
        <v>15</v>
      </c>
      <c r="L19" s="139">
        <f t="shared" si="1"/>
        <v>34</v>
      </c>
      <c r="M19" s="59"/>
      <c r="N19" s="139">
        <f t="shared" si="2"/>
        <v>0</v>
      </c>
      <c r="O19" s="59">
        <v>5</v>
      </c>
      <c r="P19" s="59">
        <f t="shared" si="3"/>
        <v>10</v>
      </c>
      <c r="Q19" s="59"/>
      <c r="R19" s="59">
        <f t="shared" si="4"/>
        <v>0</v>
      </c>
      <c r="S19" s="140">
        <f t="shared" si="5"/>
        <v>98</v>
      </c>
      <c r="T19" s="60"/>
      <c r="U19" s="139">
        <f t="shared" si="6"/>
        <v>0</v>
      </c>
      <c r="V19" s="139"/>
      <c r="W19" s="139">
        <f t="shared" si="7"/>
        <v>0</v>
      </c>
      <c r="X19" s="139"/>
      <c r="Y19" s="139">
        <f t="shared" si="8"/>
        <v>0</v>
      </c>
      <c r="Z19" s="139"/>
      <c r="AA19" s="139">
        <f t="shared" si="9"/>
        <v>0</v>
      </c>
      <c r="AB19" s="140">
        <f t="shared" si="10"/>
        <v>0</v>
      </c>
      <c r="AC19" s="60"/>
      <c r="AD19" s="139"/>
      <c r="AE19" s="140"/>
      <c r="AF19" s="60">
        <v>1</v>
      </c>
      <c r="AG19" s="139">
        <f t="shared" si="11"/>
        <v>12</v>
      </c>
      <c r="AH19" s="139"/>
      <c r="AI19" s="139">
        <f t="shared" si="12"/>
        <v>0</v>
      </c>
      <c r="AJ19" s="139">
        <v>1</v>
      </c>
      <c r="AK19" s="139">
        <f t="shared" si="13"/>
        <v>3</v>
      </c>
      <c r="AL19" s="139"/>
      <c r="AM19" s="139">
        <f t="shared" si="14"/>
        <v>0</v>
      </c>
      <c r="AN19" s="139"/>
      <c r="AO19" s="139">
        <f t="shared" si="15"/>
        <v>0</v>
      </c>
      <c r="AP19" s="139"/>
      <c r="AQ19" s="139">
        <f t="shared" si="16"/>
        <v>0</v>
      </c>
      <c r="AR19" s="139"/>
      <c r="AS19" s="139">
        <f t="shared" si="17"/>
        <v>0</v>
      </c>
      <c r="AT19" s="139">
        <f t="shared" si="18"/>
        <v>3</v>
      </c>
      <c r="AU19" s="140">
        <f t="shared" si="19"/>
        <v>15</v>
      </c>
      <c r="AV19" s="141">
        <f t="shared" si="20"/>
        <v>113</v>
      </c>
    </row>
    <row r="20" spans="1:48" s="129" customFormat="1" ht="15.6">
      <c r="A20" s="60">
        <v>16</v>
      </c>
      <c r="B20" s="137" t="s">
        <v>128</v>
      </c>
      <c r="C20" s="185">
        <v>20831</v>
      </c>
      <c r="D20" s="136" t="s">
        <v>46</v>
      </c>
      <c r="E20" s="137" t="s">
        <v>29</v>
      </c>
      <c r="F20" s="134" t="s">
        <v>112</v>
      </c>
      <c r="G20" s="184">
        <v>7</v>
      </c>
      <c r="H20" s="139">
        <f t="shared" si="21"/>
        <v>42</v>
      </c>
      <c r="I20" s="139"/>
      <c r="J20" s="139">
        <f t="shared" si="0"/>
        <v>0</v>
      </c>
      <c r="K20" s="139">
        <v>19</v>
      </c>
      <c r="L20" s="139">
        <f t="shared" si="1"/>
        <v>42</v>
      </c>
      <c r="M20" s="59"/>
      <c r="N20" s="139">
        <f t="shared" si="2"/>
        <v>0</v>
      </c>
      <c r="O20" s="59">
        <v>5</v>
      </c>
      <c r="P20" s="59">
        <f t="shared" si="3"/>
        <v>10</v>
      </c>
      <c r="Q20" s="59"/>
      <c r="R20" s="59">
        <f t="shared" si="4"/>
        <v>0</v>
      </c>
      <c r="S20" s="140">
        <f t="shared" si="5"/>
        <v>94</v>
      </c>
      <c r="T20" s="60"/>
      <c r="U20" s="139">
        <f t="shared" si="6"/>
        <v>0</v>
      </c>
      <c r="V20" s="139"/>
      <c r="W20" s="139">
        <f t="shared" si="7"/>
        <v>0</v>
      </c>
      <c r="X20" s="139"/>
      <c r="Y20" s="139">
        <f t="shared" si="8"/>
        <v>0</v>
      </c>
      <c r="Z20" s="139"/>
      <c r="AA20" s="139">
        <f t="shared" si="9"/>
        <v>0</v>
      </c>
      <c r="AB20" s="140">
        <f t="shared" si="10"/>
        <v>0</v>
      </c>
      <c r="AC20" s="60"/>
      <c r="AD20" s="139"/>
      <c r="AE20" s="140"/>
      <c r="AF20" s="60">
        <v>1</v>
      </c>
      <c r="AG20" s="139">
        <f t="shared" si="11"/>
        <v>12</v>
      </c>
      <c r="AH20" s="139"/>
      <c r="AI20" s="139">
        <f t="shared" si="12"/>
        <v>0</v>
      </c>
      <c r="AJ20" s="139">
        <v>2</v>
      </c>
      <c r="AK20" s="139">
        <f t="shared" si="13"/>
        <v>6</v>
      </c>
      <c r="AL20" s="139"/>
      <c r="AM20" s="139">
        <f t="shared" si="14"/>
        <v>0</v>
      </c>
      <c r="AN20" s="139"/>
      <c r="AO20" s="139">
        <f t="shared" si="15"/>
        <v>0</v>
      </c>
      <c r="AP20" s="139"/>
      <c r="AQ20" s="139">
        <f t="shared" si="16"/>
        <v>0</v>
      </c>
      <c r="AR20" s="139"/>
      <c r="AS20" s="139">
        <f t="shared" si="17"/>
        <v>0</v>
      </c>
      <c r="AT20" s="139">
        <f t="shared" si="18"/>
        <v>6</v>
      </c>
      <c r="AU20" s="140">
        <f t="shared" si="19"/>
        <v>18</v>
      </c>
      <c r="AV20" s="141">
        <f t="shared" si="20"/>
        <v>112</v>
      </c>
    </row>
    <row r="21" spans="1:48" s="129" customFormat="1" ht="15.6">
      <c r="A21" s="60">
        <v>17</v>
      </c>
      <c r="B21" s="137" t="s">
        <v>117</v>
      </c>
      <c r="C21" s="185">
        <v>20196</v>
      </c>
      <c r="D21" s="136" t="s">
        <v>27</v>
      </c>
      <c r="E21" s="137" t="s">
        <v>29</v>
      </c>
      <c r="F21" s="134" t="s">
        <v>112</v>
      </c>
      <c r="G21" s="184">
        <v>9</v>
      </c>
      <c r="H21" s="139">
        <f t="shared" si="21"/>
        <v>54</v>
      </c>
      <c r="I21" s="139"/>
      <c r="J21" s="139">
        <f t="shared" si="0"/>
        <v>0</v>
      </c>
      <c r="K21" s="139">
        <v>14</v>
      </c>
      <c r="L21" s="139">
        <f t="shared" si="1"/>
        <v>32</v>
      </c>
      <c r="M21" s="59"/>
      <c r="N21" s="139">
        <f t="shared" si="2"/>
        <v>0</v>
      </c>
      <c r="O21" s="59">
        <v>5</v>
      </c>
      <c r="P21" s="59">
        <f t="shared" si="3"/>
        <v>10</v>
      </c>
      <c r="Q21" s="59"/>
      <c r="R21" s="59">
        <f t="shared" si="4"/>
        <v>0</v>
      </c>
      <c r="S21" s="140">
        <f t="shared" si="5"/>
        <v>96</v>
      </c>
      <c r="T21" s="60"/>
      <c r="U21" s="139">
        <f t="shared" si="6"/>
        <v>0</v>
      </c>
      <c r="V21" s="139"/>
      <c r="W21" s="139">
        <f t="shared" si="7"/>
        <v>0</v>
      </c>
      <c r="X21" s="139"/>
      <c r="Y21" s="139">
        <f t="shared" si="8"/>
        <v>0</v>
      </c>
      <c r="Z21" s="139"/>
      <c r="AA21" s="139">
        <f t="shared" si="9"/>
        <v>0</v>
      </c>
      <c r="AB21" s="140">
        <f t="shared" si="10"/>
        <v>0</v>
      </c>
      <c r="AC21" s="60"/>
      <c r="AD21" s="139"/>
      <c r="AE21" s="140"/>
      <c r="AF21" s="60">
        <v>1</v>
      </c>
      <c r="AG21" s="139">
        <f t="shared" si="11"/>
        <v>12</v>
      </c>
      <c r="AH21" s="139"/>
      <c r="AI21" s="139">
        <f t="shared" si="12"/>
        <v>0</v>
      </c>
      <c r="AJ21" s="139">
        <v>1</v>
      </c>
      <c r="AK21" s="139">
        <f t="shared" si="13"/>
        <v>3</v>
      </c>
      <c r="AL21" s="139"/>
      <c r="AM21" s="139">
        <f t="shared" si="14"/>
        <v>0</v>
      </c>
      <c r="AN21" s="139"/>
      <c r="AO21" s="139">
        <f t="shared" si="15"/>
        <v>0</v>
      </c>
      <c r="AP21" s="139"/>
      <c r="AQ21" s="139">
        <f t="shared" si="16"/>
        <v>0</v>
      </c>
      <c r="AR21" s="139"/>
      <c r="AS21" s="139">
        <f t="shared" si="17"/>
        <v>0</v>
      </c>
      <c r="AT21" s="139">
        <f t="shared" si="18"/>
        <v>3</v>
      </c>
      <c r="AU21" s="140">
        <f t="shared" si="19"/>
        <v>15</v>
      </c>
      <c r="AV21" s="141">
        <f t="shared" si="20"/>
        <v>111</v>
      </c>
    </row>
    <row r="22" spans="1:48" s="129" customFormat="1" ht="15.6">
      <c r="A22" s="60">
        <v>18</v>
      </c>
      <c r="B22" s="137" t="s">
        <v>121</v>
      </c>
      <c r="C22" s="185">
        <v>21997</v>
      </c>
      <c r="D22" s="136" t="s">
        <v>46</v>
      </c>
      <c r="E22" s="137" t="s">
        <v>29</v>
      </c>
      <c r="F22" s="134" t="s">
        <v>112</v>
      </c>
      <c r="G22" s="184">
        <v>7</v>
      </c>
      <c r="H22" s="139">
        <f t="shared" si="21"/>
        <v>42</v>
      </c>
      <c r="I22" s="139"/>
      <c r="J22" s="139">
        <f t="shared" si="0"/>
        <v>0</v>
      </c>
      <c r="K22" s="139">
        <v>19</v>
      </c>
      <c r="L22" s="139">
        <f t="shared" si="1"/>
        <v>42</v>
      </c>
      <c r="M22" s="59"/>
      <c r="N22" s="139">
        <f t="shared" si="2"/>
        <v>0</v>
      </c>
      <c r="O22" s="59">
        <v>5</v>
      </c>
      <c r="P22" s="59">
        <f t="shared" si="3"/>
        <v>10</v>
      </c>
      <c r="Q22" s="59"/>
      <c r="R22" s="59">
        <f t="shared" si="4"/>
        <v>0</v>
      </c>
      <c r="S22" s="140">
        <f t="shared" si="5"/>
        <v>94</v>
      </c>
      <c r="T22" s="60"/>
      <c r="U22" s="139">
        <f t="shared" si="6"/>
        <v>0</v>
      </c>
      <c r="V22" s="139"/>
      <c r="W22" s="139">
        <f t="shared" si="7"/>
        <v>0</v>
      </c>
      <c r="X22" s="139"/>
      <c r="Y22" s="139">
        <f t="shared" si="8"/>
        <v>0</v>
      </c>
      <c r="Z22" s="139"/>
      <c r="AA22" s="139">
        <f t="shared" si="9"/>
        <v>0</v>
      </c>
      <c r="AB22" s="140">
        <f t="shared" si="10"/>
        <v>0</v>
      </c>
      <c r="AC22" s="60"/>
      <c r="AD22" s="139"/>
      <c r="AE22" s="140"/>
      <c r="AF22" s="60">
        <v>1</v>
      </c>
      <c r="AG22" s="139">
        <f t="shared" si="11"/>
        <v>12</v>
      </c>
      <c r="AH22" s="139"/>
      <c r="AI22" s="139">
        <f t="shared" si="12"/>
        <v>0</v>
      </c>
      <c r="AJ22" s="139">
        <v>1</v>
      </c>
      <c r="AK22" s="139">
        <f t="shared" si="13"/>
        <v>3</v>
      </c>
      <c r="AL22" s="139"/>
      <c r="AM22" s="139">
        <f t="shared" si="14"/>
        <v>0</v>
      </c>
      <c r="AN22" s="139"/>
      <c r="AO22" s="139">
        <f t="shared" si="15"/>
        <v>0</v>
      </c>
      <c r="AP22" s="139"/>
      <c r="AQ22" s="139">
        <f t="shared" si="16"/>
        <v>0</v>
      </c>
      <c r="AR22" s="139"/>
      <c r="AS22" s="139">
        <f t="shared" si="17"/>
        <v>0</v>
      </c>
      <c r="AT22" s="139">
        <f t="shared" si="18"/>
        <v>3</v>
      </c>
      <c r="AU22" s="140">
        <f t="shared" si="19"/>
        <v>15</v>
      </c>
      <c r="AV22" s="141">
        <f t="shared" si="20"/>
        <v>109</v>
      </c>
    </row>
    <row r="23" spans="1:48" s="129" customFormat="1" ht="15.6">
      <c r="A23" s="60">
        <v>19</v>
      </c>
      <c r="B23" s="137" t="s">
        <v>115</v>
      </c>
      <c r="C23" s="185">
        <v>24319</v>
      </c>
      <c r="D23" s="136" t="s">
        <v>46</v>
      </c>
      <c r="E23" s="137" t="s">
        <v>29</v>
      </c>
      <c r="F23" s="134" t="s">
        <v>112</v>
      </c>
      <c r="G23" s="184">
        <v>9</v>
      </c>
      <c r="H23" s="139">
        <f t="shared" si="21"/>
        <v>54</v>
      </c>
      <c r="I23" s="139"/>
      <c r="J23" s="139">
        <f t="shared" si="0"/>
        <v>0</v>
      </c>
      <c r="K23" s="139">
        <v>13</v>
      </c>
      <c r="L23" s="139">
        <f t="shared" si="1"/>
        <v>30</v>
      </c>
      <c r="M23" s="59"/>
      <c r="N23" s="139">
        <f t="shared" si="2"/>
        <v>0</v>
      </c>
      <c r="O23" s="59">
        <v>5</v>
      </c>
      <c r="P23" s="59">
        <f t="shared" si="3"/>
        <v>10</v>
      </c>
      <c r="Q23" s="59"/>
      <c r="R23" s="59">
        <f t="shared" si="4"/>
        <v>0</v>
      </c>
      <c r="S23" s="140">
        <f t="shared" si="5"/>
        <v>94</v>
      </c>
      <c r="T23" s="60"/>
      <c r="U23" s="139">
        <f t="shared" si="6"/>
        <v>0</v>
      </c>
      <c r="V23" s="139"/>
      <c r="W23" s="139">
        <f t="shared" si="7"/>
        <v>0</v>
      </c>
      <c r="X23" s="139"/>
      <c r="Y23" s="139">
        <f t="shared" si="8"/>
        <v>0</v>
      </c>
      <c r="Z23" s="139"/>
      <c r="AA23" s="139">
        <f t="shared" si="9"/>
        <v>0</v>
      </c>
      <c r="AB23" s="140">
        <f t="shared" si="10"/>
        <v>0</v>
      </c>
      <c r="AC23" s="60"/>
      <c r="AD23" s="139"/>
      <c r="AE23" s="140"/>
      <c r="AF23" s="60">
        <v>1</v>
      </c>
      <c r="AG23" s="139">
        <f t="shared" si="11"/>
        <v>12</v>
      </c>
      <c r="AH23" s="139"/>
      <c r="AI23" s="139">
        <f t="shared" si="12"/>
        <v>0</v>
      </c>
      <c r="AJ23" s="139">
        <v>1</v>
      </c>
      <c r="AK23" s="139">
        <f t="shared" si="13"/>
        <v>3</v>
      </c>
      <c r="AL23" s="139"/>
      <c r="AM23" s="139">
        <f t="shared" si="14"/>
        <v>0</v>
      </c>
      <c r="AN23" s="139"/>
      <c r="AO23" s="139">
        <f t="shared" si="15"/>
        <v>0</v>
      </c>
      <c r="AP23" s="139"/>
      <c r="AQ23" s="139">
        <f t="shared" si="16"/>
        <v>0</v>
      </c>
      <c r="AR23" s="139"/>
      <c r="AS23" s="139">
        <f t="shared" si="17"/>
        <v>0</v>
      </c>
      <c r="AT23" s="139">
        <f t="shared" si="18"/>
        <v>3</v>
      </c>
      <c r="AU23" s="140">
        <f t="shared" si="19"/>
        <v>15</v>
      </c>
      <c r="AV23" s="141">
        <f t="shared" si="20"/>
        <v>109</v>
      </c>
    </row>
    <row r="24" spans="1:48" s="129" customFormat="1" ht="15.6">
      <c r="A24" s="60">
        <v>20</v>
      </c>
      <c r="B24" s="137" t="s">
        <v>127</v>
      </c>
      <c r="C24" s="185">
        <v>23932</v>
      </c>
      <c r="D24" s="136" t="s">
        <v>46</v>
      </c>
      <c r="E24" s="137" t="s">
        <v>29</v>
      </c>
      <c r="F24" s="134" t="s">
        <v>112</v>
      </c>
      <c r="G24" s="184">
        <v>7</v>
      </c>
      <c r="H24" s="139">
        <f t="shared" si="21"/>
        <v>42</v>
      </c>
      <c r="I24" s="139"/>
      <c r="J24" s="139">
        <f t="shared" si="0"/>
        <v>0</v>
      </c>
      <c r="K24" s="139">
        <v>18</v>
      </c>
      <c r="L24" s="139">
        <f t="shared" si="1"/>
        <v>40</v>
      </c>
      <c r="M24" s="59"/>
      <c r="N24" s="139">
        <f t="shared" si="2"/>
        <v>0</v>
      </c>
      <c r="O24" s="59">
        <v>5</v>
      </c>
      <c r="P24" s="59">
        <f t="shared" si="3"/>
        <v>10</v>
      </c>
      <c r="Q24" s="59"/>
      <c r="R24" s="59">
        <f t="shared" si="4"/>
        <v>0</v>
      </c>
      <c r="S24" s="140">
        <f t="shared" si="5"/>
        <v>92</v>
      </c>
      <c r="T24" s="60"/>
      <c r="U24" s="139">
        <f t="shared" si="6"/>
        <v>0</v>
      </c>
      <c r="V24" s="139"/>
      <c r="W24" s="139">
        <f t="shared" si="7"/>
        <v>0</v>
      </c>
      <c r="X24" s="139"/>
      <c r="Y24" s="139">
        <f t="shared" si="8"/>
        <v>0</v>
      </c>
      <c r="Z24" s="139"/>
      <c r="AA24" s="139">
        <f t="shared" si="9"/>
        <v>0</v>
      </c>
      <c r="AB24" s="140">
        <f t="shared" si="10"/>
        <v>0</v>
      </c>
      <c r="AC24" s="60"/>
      <c r="AD24" s="139"/>
      <c r="AE24" s="140"/>
      <c r="AF24" s="60">
        <v>1</v>
      </c>
      <c r="AG24" s="139">
        <f t="shared" si="11"/>
        <v>12</v>
      </c>
      <c r="AH24" s="139"/>
      <c r="AI24" s="139">
        <f t="shared" si="12"/>
        <v>0</v>
      </c>
      <c r="AJ24" s="139">
        <v>1</v>
      </c>
      <c r="AK24" s="139">
        <f t="shared" si="13"/>
        <v>3</v>
      </c>
      <c r="AL24" s="139"/>
      <c r="AM24" s="139">
        <f t="shared" si="14"/>
        <v>0</v>
      </c>
      <c r="AN24" s="139"/>
      <c r="AO24" s="139">
        <f t="shared" si="15"/>
        <v>0</v>
      </c>
      <c r="AP24" s="139"/>
      <c r="AQ24" s="139">
        <f t="shared" si="16"/>
        <v>0</v>
      </c>
      <c r="AR24" s="139"/>
      <c r="AS24" s="139">
        <f t="shared" si="17"/>
        <v>0</v>
      </c>
      <c r="AT24" s="139">
        <f t="shared" si="18"/>
        <v>3</v>
      </c>
      <c r="AU24" s="140">
        <f t="shared" si="19"/>
        <v>15</v>
      </c>
      <c r="AV24" s="141">
        <f t="shared" si="20"/>
        <v>107</v>
      </c>
    </row>
    <row r="25" spans="1:48" s="129" customFormat="1" ht="15.6">
      <c r="A25" s="60">
        <v>21</v>
      </c>
      <c r="B25" s="137" t="s">
        <v>125</v>
      </c>
      <c r="C25" s="185">
        <v>24312</v>
      </c>
      <c r="D25" s="136" t="s">
        <v>46</v>
      </c>
      <c r="E25" s="137" t="s">
        <v>29</v>
      </c>
      <c r="F25" s="134" t="s">
        <v>112</v>
      </c>
      <c r="G25" s="184">
        <v>7</v>
      </c>
      <c r="H25" s="139">
        <f t="shared" si="21"/>
        <v>42</v>
      </c>
      <c r="I25" s="139"/>
      <c r="J25" s="139">
        <f t="shared" si="0"/>
        <v>0</v>
      </c>
      <c r="K25" s="139">
        <v>16</v>
      </c>
      <c r="L25" s="139">
        <f t="shared" si="1"/>
        <v>36</v>
      </c>
      <c r="M25" s="59"/>
      <c r="N25" s="139">
        <f t="shared" si="2"/>
        <v>0</v>
      </c>
      <c r="O25" s="59">
        <v>5</v>
      </c>
      <c r="P25" s="59">
        <f t="shared" si="3"/>
        <v>10</v>
      </c>
      <c r="Q25" s="59"/>
      <c r="R25" s="59">
        <f t="shared" si="4"/>
        <v>0</v>
      </c>
      <c r="S25" s="140">
        <f t="shared" si="5"/>
        <v>88</v>
      </c>
      <c r="T25" s="60"/>
      <c r="U25" s="139">
        <f t="shared" si="6"/>
        <v>0</v>
      </c>
      <c r="V25" s="139"/>
      <c r="W25" s="139">
        <f t="shared" si="7"/>
        <v>0</v>
      </c>
      <c r="X25" s="139"/>
      <c r="Y25" s="139">
        <f t="shared" si="8"/>
        <v>0</v>
      </c>
      <c r="Z25" s="139"/>
      <c r="AA25" s="139">
        <f t="shared" si="9"/>
        <v>0</v>
      </c>
      <c r="AB25" s="140">
        <f t="shared" si="10"/>
        <v>0</v>
      </c>
      <c r="AC25" s="60"/>
      <c r="AD25" s="139"/>
      <c r="AE25" s="140"/>
      <c r="AF25" s="60">
        <v>1</v>
      </c>
      <c r="AG25" s="139">
        <f t="shared" si="11"/>
        <v>12</v>
      </c>
      <c r="AH25" s="139"/>
      <c r="AI25" s="139">
        <f t="shared" si="12"/>
        <v>0</v>
      </c>
      <c r="AJ25" s="139">
        <v>2</v>
      </c>
      <c r="AK25" s="139">
        <f t="shared" si="13"/>
        <v>6</v>
      </c>
      <c r="AL25" s="139"/>
      <c r="AM25" s="139">
        <f t="shared" si="14"/>
        <v>0</v>
      </c>
      <c r="AN25" s="139"/>
      <c r="AO25" s="139">
        <f t="shared" si="15"/>
        <v>0</v>
      </c>
      <c r="AP25" s="139"/>
      <c r="AQ25" s="139">
        <f t="shared" si="16"/>
        <v>0</v>
      </c>
      <c r="AR25" s="139"/>
      <c r="AS25" s="139">
        <f t="shared" si="17"/>
        <v>0</v>
      </c>
      <c r="AT25" s="139">
        <f t="shared" si="18"/>
        <v>6</v>
      </c>
      <c r="AU25" s="140">
        <f t="shared" si="19"/>
        <v>18</v>
      </c>
      <c r="AV25" s="141">
        <f t="shared" si="20"/>
        <v>106</v>
      </c>
    </row>
    <row r="26" spans="1:48" s="129" customFormat="1" ht="15.6">
      <c r="A26" s="60">
        <v>22</v>
      </c>
      <c r="B26" s="137" t="s">
        <v>126</v>
      </c>
      <c r="C26" s="185">
        <v>25794</v>
      </c>
      <c r="D26" s="136" t="s">
        <v>46</v>
      </c>
      <c r="E26" s="137" t="s">
        <v>29</v>
      </c>
      <c r="F26" s="134" t="s">
        <v>112</v>
      </c>
      <c r="G26" s="184">
        <v>7</v>
      </c>
      <c r="H26" s="139">
        <f t="shared" si="21"/>
        <v>42</v>
      </c>
      <c r="I26" s="139"/>
      <c r="J26" s="139">
        <f t="shared" si="0"/>
        <v>0</v>
      </c>
      <c r="K26" s="139">
        <v>10</v>
      </c>
      <c r="L26" s="139">
        <f t="shared" si="1"/>
        <v>24</v>
      </c>
      <c r="M26" s="59"/>
      <c r="N26" s="139">
        <f t="shared" si="2"/>
        <v>0</v>
      </c>
      <c r="O26" s="59">
        <v>5</v>
      </c>
      <c r="P26" s="59">
        <f t="shared" si="3"/>
        <v>10</v>
      </c>
      <c r="Q26" s="59"/>
      <c r="R26" s="59">
        <f t="shared" si="4"/>
        <v>0</v>
      </c>
      <c r="S26" s="140">
        <f t="shared" si="5"/>
        <v>76</v>
      </c>
      <c r="T26" s="60"/>
      <c r="U26" s="139">
        <f t="shared" si="6"/>
        <v>0</v>
      </c>
      <c r="V26" s="139"/>
      <c r="W26" s="139">
        <f t="shared" si="7"/>
        <v>0</v>
      </c>
      <c r="X26" s="139">
        <v>2</v>
      </c>
      <c r="Y26" s="139">
        <f t="shared" si="8"/>
        <v>6</v>
      </c>
      <c r="Z26" s="139"/>
      <c r="AA26" s="139">
        <f t="shared" si="9"/>
        <v>0</v>
      </c>
      <c r="AB26" s="140">
        <f t="shared" si="10"/>
        <v>6</v>
      </c>
      <c r="AC26" s="60"/>
      <c r="AD26" s="139"/>
      <c r="AE26" s="140"/>
      <c r="AF26" s="60">
        <v>1</v>
      </c>
      <c r="AG26" s="139">
        <f t="shared" si="11"/>
        <v>12</v>
      </c>
      <c r="AH26" s="139"/>
      <c r="AI26" s="139">
        <f t="shared" si="12"/>
        <v>0</v>
      </c>
      <c r="AJ26" s="139">
        <v>1</v>
      </c>
      <c r="AK26" s="139">
        <f t="shared" si="13"/>
        <v>3</v>
      </c>
      <c r="AL26" s="139"/>
      <c r="AM26" s="139">
        <f t="shared" si="14"/>
        <v>0</v>
      </c>
      <c r="AN26" s="139"/>
      <c r="AO26" s="139">
        <f t="shared" si="15"/>
        <v>0</v>
      </c>
      <c r="AP26" s="139"/>
      <c r="AQ26" s="139">
        <f t="shared" si="16"/>
        <v>0</v>
      </c>
      <c r="AR26" s="139"/>
      <c r="AS26" s="139">
        <f t="shared" si="17"/>
        <v>0</v>
      </c>
      <c r="AT26" s="139">
        <f t="shared" si="18"/>
        <v>3</v>
      </c>
      <c r="AU26" s="140">
        <f t="shared" si="19"/>
        <v>15</v>
      </c>
      <c r="AV26" s="141">
        <f t="shared" si="20"/>
        <v>97</v>
      </c>
    </row>
    <row r="27" spans="1:48" s="129" customFormat="1" ht="16.2" thickBot="1">
      <c r="A27" s="60">
        <v>23</v>
      </c>
      <c r="B27" s="249" t="s">
        <v>134</v>
      </c>
      <c r="C27" s="250">
        <v>23294</v>
      </c>
      <c r="D27" s="251" t="s">
        <v>46</v>
      </c>
      <c r="E27" s="249" t="s">
        <v>29</v>
      </c>
      <c r="F27" s="252" t="s">
        <v>112</v>
      </c>
      <c r="G27" s="184">
        <v>5</v>
      </c>
      <c r="H27" s="253">
        <f t="shared" si="21"/>
        <v>30</v>
      </c>
      <c r="I27" s="253"/>
      <c r="J27" s="253">
        <f t="shared" si="0"/>
        <v>0</v>
      </c>
      <c r="K27" s="253">
        <v>17</v>
      </c>
      <c r="L27" s="253">
        <f t="shared" si="1"/>
        <v>38</v>
      </c>
      <c r="M27" s="254"/>
      <c r="N27" s="253">
        <f t="shared" si="2"/>
        <v>0</v>
      </c>
      <c r="O27" s="59">
        <v>3</v>
      </c>
      <c r="P27" s="254">
        <f t="shared" si="3"/>
        <v>6</v>
      </c>
      <c r="Q27" s="254"/>
      <c r="R27" s="254">
        <f t="shared" si="4"/>
        <v>0</v>
      </c>
      <c r="S27" s="255">
        <f t="shared" si="5"/>
        <v>74</v>
      </c>
      <c r="T27" s="256"/>
      <c r="U27" s="253">
        <f t="shared" si="6"/>
        <v>0</v>
      </c>
      <c r="V27" s="253"/>
      <c r="W27" s="253">
        <f t="shared" si="7"/>
        <v>0</v>
      </c>
      <c r="X27" s="253"/>
      <c r="Y27" s="253">
        <f t="shared" si="8"/>
        <v>0</v>
      </c>
      <c r="Z27" s="253"/>
      <c r="AA27" s="253">
        <f t="shared" si="9"/>
        <v>0</v>
      </c>
      <c r="AB27" s="255">
        <f t="shared" si="10"/>
        <v>0</v>
      </c>
      <c r="AC27" s="256"/>
      <c r="AD27" s="253"/>
      <c r="AE27" s="255"/>
      <c r="AF27" s="256">
        <v>1</v>
      </c>
      <c r="AG27" s="253">
        <f t="shared" si="11"/>
        <v>12</v>
      </c>
      <c r="AH27" s="253"/>
      <c r="AI27" s="253">
        <f t="shared" si="12"/>
        <v>0</v>
      </c>
      <c r="AJ27" s="253">
        <v>2</v>
      </c>
      <c r="AK27" s="253">
        <f t="shared" si="13"/>
        <v>6</v>
      </c>
      <c r="AL27" s="253"/>
      <c r="AM27" s="253">
        <f t="shared" si="14"/>
        <v>0</v>
      </c>
      <c r="AN27" s="253"/>
      <c r="AO27" s="253">
        <f t="shared" si="15"/>
        <v>0</v>
      </c>
      <c r="AP27" s="253"/>
      <c r="AQ27" s="253">
        <f t="shared" si="16"/>
        <v>0</v>
      </c>
      <c r="AR27" s="253"/>
      <c r="AS27" s="253">
        <f t="shared" si="17"/>
        <v>0</v>
      </c>
      <c r="AT27" s="253">
        <f t="shared" si="18"/>
        <v>6</v>
      </c>
      <c r="AU27" s="255">
        <f t="shared" si="19"/>
        <v>18</v>
      </c>
      <c r="AV27" s="257">
        <f t="shared" si="20"/>
        <v>92</v>
      </c>
    </row>
    <row r="28" spans="1:48">
      <c r="P28" s="31"/>
    </row>
  </sheetData>
  <mergeCells count="9">
    <mergeCell ref="A1:AV1"/>
    <mergeCell ref="AV3:AV4"/>
    <mergeCell ref="C4:D4"/>
    <mergeCell ref="G3:S3"/>
    <mergeCell ref="T3:AB3"/>
    <mergeCell ref="AC3:AE3"/>
    <mergeCell ref="AF3:AU3"/>
    <mergeCell ref="A2:AV2"/>
    <mergeCell ref="A3:D3"/>
  </mergeCells>
  <phoneticPr fontId="0" type="noConversion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T38"/>
  <sheetViews>
    <sheetView zoomScaleNormal="100" workbookViewId="0">
      <selection activeCell="B39" sqref="B39"/>
    </sheetView>
  </sheetViews>
  <sheetFormatPr defaultColWidth="9.109375" defaultRowHeight="13.8"/>
  <cols>
    <col min="1" max="1" width="3.6640625" style="1" customWidth="1"/>
    <col min="2" max="2" width="27.5546875" style="1" customWidth="1"/>
    <col min="3" max="3" width="8.109375" style="1" bestFit="1" customWidth="1"/>
    <col min="4" max="4" width="3.6640625" style="1" bestFit="1" customWidth="1"/>
    <col min="5" max="5" width="3.6640625" style="6" customWidth="1"/>
    <col min="6" max="6" width="4.88671875" style="6" customWidth="1"/>
    <col min="7" max="7" width="3.88671875" style="6" customWidth="1"/>
    <col min="8" max="10" width="4.88671875" style="6" customWidth="1"/>
    <col min="11" max="11" width="2.88671875" style="6" customWidth="1"/>
    <col min="12" max="12" width="3.33203125" style="6" customWidth="1"/>
    <col min="13" max="14" width="4.88671875" style="6" customWidth="1"/>
    <col min="15" max="15" width="4.109375" style="6" customWidth="1"/>
    <col min="16" max="16" width="3" style="6" customWidth="1"/>
    <col min="17" max="17" width="4.44140625" style="6" customWidth="1"/>
    <col min="18" max="18" width="4.88671875" style="6" customWidth="1"/>
    <col min="19" max="19" width="4" style="6" customWidth="1"/>
    <col min="20" max="20" width="3.88671875" style="6" customWidth="1"/>
    <col min="21" max="21" width="3.5546875" style="6" customWidth="1"/>
    <col min="22" max="22" width="3.6640625" style="6" customWidth="1"/>
    <col min="23" max="23" width="4.109375" style="6" customWidth="1"/>
    <col min="24" max="24" width="4.6640625" style="6" customWidth="1"/>
    <col min="25" max="25" width="4.109375" style="6" customWidth="1"/>
    <col min="26" max="26" width="3.44140625" style="6" customWidth="1"/>
    <col min="27" max="29" width="3.5546875" style="6" customWidth="1"/>
    <col min="30" max="31" width="5" style="6" customWidth="1"/>
    <col min="32" max="32" width="4" style="6" customWidth="1"/>
    <col min="33" max="38" width="5" style="6" customWidth="1"/>
    <col min="39" max="39" width="3.6640625" style="6" customWidth="1"/>
    <col min="40" max="40" width="3.5546875" style="6" customWidth="1"/>
    <col min="41" max="41" width="3.88671875" style="6" customWidth="1"/>
    <col min="42" max="42" width="5" style="6" customWidth="1"/>
    <col min="43" max="43" width="3.33203125" style="6" customWidth="1"/>
    <col min="44" max="44" width="3.109375" style="6" customWidth="1"/>
    <col min="45" max="45" width="5" style="6" customWidth="1"/>
    <col min="46" max="46" width="5.109375" style="6" customWidth="1"/>
    <col min="47" max="16384" width="9.109375" style="1"/>
  </cols>
  <sheetData>
    <row r="1" spans="1:46" ht="22.2">
      <c r="A1" s="267" t="s">
        <v>443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9"/>
    </row>
    <row r="2" spans="1:46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2"/>
    </row>
    <row r="3" spans="1:46" ht="27.75" customHeight="1">
      <c r="A3" s="357" t="s">
        <v>463</v>
      </c>
      <c r="B3" s="358"/>
      <c r="C3" s="358"/>
      <c r="D3" s="359"/>
      <c r="E3" s="347" t="s">
        <v>6</v>
      </c>
      <c r="F3" s="348"/>
      <c r="G3" s="348"/>
      <c r="H3" s="348"/>
      <c r="I3" s="348"/>
      <c r="J3" s="348"/>
      <c r="K3" s="349"/>
      <c r="L3" s="349"/>
      <c r="M3" s="349"/>
      <c r="N3" s="349"/>
      <c r="O3" s="349"/>
      <c r="P3" s="349"/>
      <c r="Q3" s="350"/>
      <c r="R3" s="351" t="s">
        <v>11</v>
      </c>
      <c r="S3" s="348"/>
      <c r="T3" s="348"/>
      <c r="U3" s="348"/>
      <c r="V3" s="348"/>
      <c r="W3" s="348"/>
      <c r="X3" s="348"/>
      <c r="Y3" s="348"/>
      <c r="Z3" s="350"/>
      <c r="AA3" s="352" t="s">
        <v>12</v>
      </c>
      <c r="AB3" s="353"/>
      <c r="AC3" s="354"/>
      <c r="AD3" s="352" t="s">
        <v>23</v>
      </c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4"/>
      <c r="AT3" s="355" t="s">
        <v>24</v>
      </c>
    </row>
    <row r="4" spans="1:46" ht="117" customHeight="1">
      <c r="A4" s="88" t="s">
        <v>464</v>
      </c>
      <c r="B4" s="89" t="s">
        <v>0</v>
      </c>
      <c r="C4" s="345" t="s">
        <v>1</v>
      </c>
      <c r="D4" s="346"/>
      <c r="E4" s="28" t="s">
        <v>2</v>
      </c>
      <c r="F4" s="28" t="s">
        <v>3</v>
      </c>
      <c r="G4" s="28" t="s">
        <v>459</v>
      </c>
      <c r="H4" s="28" t="s">
        <v>3</v>
      </c>
      <c r="I4" s="28" t="s">
        <v>4</v>
      </c>
      <c r="J4" s="28" t="s">
        <v>3</v>
      </c>
      <c r="K4" s="28" t="s">
        <v>460</v>
      </c>
      <c r="L4" s="28" t="s">
        <v>3</v>
      </c>
      <c r="M4" s="19" t="s">
        <v>470</v>
      </c>
      <c r="N4" s="28" t="s">
        <v>3</v>
      </c>
      <c r="O4" s="28" t="s">
        <v>471</v>
      </c>
      <c r="P4" s="28" t="s">
        <v>3</v>
      </c>
      <c r="Q4" s="90" t="s">
        <v>5</v>
      </c>
      <c r="R4" s="91" t="s">
        <v>34</v>
      </c>
      <c r="S4" s="19" t="s">
        <v>3</v>
      </c>
      <c r="T4" s="92" t="s">
        <v>7</v>
      </c>
      <c r="U4" s="19" t="s">
        <v>3</v>
      </c>
      <c r="V4" s="93" t="s">
        <v>13</v>
      </c>
      <c r="W4" s="19" t="s">
        <v>3</v>
      </c>
      <c r="X4" s="93" t="s">
        <v>14</v>
      </c>
      <c r="Y4" s="19" t="s">
        <v>3</v>
      </c>
      <c r="Z4" s="90" t="s">
        <v>5</v>
      </c>
      <c r="AA4" s="18" t="s">
        <v>8</v>
      </c>
      <c r="AB4" s="19" t="s">
        <v>9</v>
      </c>
      <c r="AC4" s="24" t="s">
        <v>10</v>
      </c>
      <c r="AD4" s="94" t="s">
        <v>15</v>
      </c>
      <c r="AE4" s="19" t="s">
        <v>3</v>
      </c>
      <c r="AF4" s="95" t="s">
        <v>16</v>
      </c>
      <c r="AG4" s="19" t="s">
        <v>3</v>
      </c>
      <c r="AH4" s="95" t="s">
        <v>17</v>
      </c>
      <c r="AI4" s="19" t="s">
        <v>3</v>
      </c>
      <c r="AJ4" s="95" t="s">
        <v>18</v>
      </c>
      <c r="AK4" s="19" t="s">
        <v>3</v>
      </c>
      <c r="AL4" s="95" t="s">
        <v>19</v>
      </c>
      <c r="AM4" s="19" t="s">
        <v>3</v>
      </c>
      <c r="AN4" s="95" t="s">
        <v>20</v>
      </c>
      <c r="AO4" s="19" t="s">
        <v>3</v>
      </c>
      <c r="AP4" s="95" t="s">
        <v>21</v>
      </c>
      <c r="AQ4" s="19" t="s">
        <v>3</v>
      </c>
      <c r="AR4" s="96" t="s">
        <v>25</v>
      </c>
      <c r="AS4" s="90" t="s">
        <v>22</v>
      </c>
      <c r="AT4" s="356"/>
    </row>
    <row r="5" spans="1:46" s="132" customFormat="1" ht="15" customHeight="1">
      <c r="A5" s="186">
        <v>1</v>
      </c>
      <c r="B5" s="183" t="s">
        <v>398</v>
      </c>
      <c r="C5" s="187">
        <v>24958</v>
      </c>
      <c r="D5" s="188" t="s">
        <v>42</v>
      </c>
      <c r="E5" s="189">
        <v>9</v>
      </c>
      <c r="F5" s="190">
        <f t="shared" ref="F5:F35" si="0">E5*6</f>
        <v>54</v>
      </c>
      <c r="G5" s="190"/>
      <c r="H5" s="190">
        <f t="shared" ref="H5:H35" si="1">G5*6</f>
        <v>0</v>
      </c>
      <c r="I5" s="190">
        <v>16</v>
      </c>
      <c r="J5" s="190">
        <f t="shared" ref="J5:J35" si="2">IF(I5&gt;4,I5*2+4,I5*3)</f>
        <v>36</v>
      </c>
      <c r="K5" s="191"/>
      <c r="L5" s="190">
        <f t="shared" ref="L5:L35" si="3">IF(K5&gt;4,K5*2+4,K5*3)</f>
        <v>0</v>
      </c>
      <c r="M5" s="191">
        <v>5</v>
      </c>
      <c r="N5" s="191">
        <f t="shared" ref="N5:N35" si="4">M5*2</f>
        <v>10</v>
      </c>
      <c r="O5" s="191"/>
      <c r="P5" s="191">
        <f t="shared" ref="P5:P35" si="5">O5*1</f>
        <v>0</v>
      </c>
      <c r="Q5" s="192">
        <f t="shared" ref="Q5:Q35" si="6">F5+H5+J5+L5+N5+P5</f>
        <v>100</v>
      </c>
      <c r="R5" s="186"/>
      <c r="S5" s="190">
        <f t="shared" ref="S5:S35" si="7">IF(R5=0,0,6)</f>
        <v>0</v>
      </c>
      <c r="T5" s="190"/>
      <c r="U5" s="190">
        <f t="shared" ref="U5:U35" si="8">T5*4</f>
        <v>0</v>
      </c>
      <c r="V5" s="190">
        <v>1</v>
      </c>
      <c r="W5" s="190">
        <f t="shared" ref="W5:W35" si="9">V5*3</f>
        <v>3</v>
      </c>
      <c r="X5" s="190"/>
      <c r="Y5" s="190">
        <f t="shared" ref="Y5:Y35" si="10">IF(X5=0,0,6)</f>
        <v>0</v>
      </c>
      <c r="Z5" s="192">
        <f t="shared" ref="Z5:Z35" si="11">S5+U5+W5+Y5</f>
        <v>3</v>
      </c>
      <c r="AA5" s="186"/>
      <c r="AB5" s="190"/>
      <c r="AC5" s="192"/>
      <c r="AD5" s="186">
        <v>1</v>
      </c>
      <c r="AE5" s="190">
        <f t="shared" ref="AE5:AE35" si="12">AD5*12</f>
        <v>12</v>
      </c>
      <c r="AF5" s="190"/>
      <c r="AG5" s="190">
        <f t="shared" ref="AG5:AG35" si="13">AF5*5</f>
        <v>0</v>
      </c>
      <c r="AH5" s="190">
        <v>2</v>
      </c>
      <c r="AI5" s="190">
        <f t="shared" ref="AI5:AI35" si="14">AH5*3</f>
        <v>6</v>
      </c>
      <c r="AJ5" s="190"/>
      <c r="AK5" s="190">
        <f t="shared" ref="AK5:AK35" si="15">AJ5*1</f>
        <v>0</v>
      </c>
      <c r="AL5" s="190">
        <v>1</v>
      </c>
      <c r="AM5" s="190">
        <f t="shared" ref="AM5:AM35" si="16">AL5*5</f>
        <v>5</v>
      </c>
      <c r="AN5" s="190"/>
      <c r="AO5" s="190">
        <f t="shared" ref="AO5:AO35" si="17">AN5*5</f>
        <v>0</v>
      </c>
      <c r="AP5" s="190"/>
      <c r="AQ5" s="190">
        <f t="shared" ref="AQ5:AQ35" si="18">AP5*1</f>
        <v>0</v>
      </c>
      <c r="AR5" s="190">
        <f t="shared" ref="AR5:AR35" si="19">IF(AG5+AI5+AK5+AM5+AO5+AQ5&gt;10,10,AG5+AI5+AK5+AM5+AO5+AQ5)</f>
        <v>10</v>
      </c>
      <c r="AS5" s="192">
        <f t="shared" ref="AS5:AS35" si="20">AE5+AR5</f>
        <v>22</v>
      </c>
      <c r="AT5" s="193">
        <f t="shared" ref="AT5:AT35" si="21">Q5+Z5+AS5</f>
        <v>125</v>
      </c>
    </row>
    <row r="6" spans="1:46" s="132" customFormat="1" ht="12">
      <c r="A6" s="186">
        <v>2</v>
      </c>
      <c r="B6" s="183" t="s">
        <v>457</v>
      </c>
      <c r="C6" s="187">
        <v>21511</v>
      </c>
      <c r="D6" s="188" t="s">
        <v>42</v>
      </c>
      <c r="E6" s="189">
        <v>9</v>
      </c>
      <c r="F6" s="190">
        <f t="shared" si="0"/>
        <v>54</v>
      </c>
      <c r="G6" s="190"/>
      <c r="H6" s="190">
        <f t="shared" si="1"/>
        <v>0</v>
      </c>
      <c r="I6" s="190">
        <v>16</v>
      </c>
      <c r="J6" s="190">
        <f t="shared" si="2"/>
        <v>36</v>
      </c>
      <c r="K6" s="191">
        <v>2</v>
      </c>
      <c r="L6" s="190">
        <f t="shared" si="3"/>
        <v>6</v>
      </c>
      <c r="M6" s="191">
        <v>5</v>
      </c>
      <c r="N6" s="191">
        <f t="shared" si="4"/>
        <v>10</v>
      </c>
      <c r="O6" s="191"/>
      <c r="P6" s="191">
        <f t="shared" si="5"/>
        <v>0</v>
      </c>
      <c r="Q6" s="192">
        <f t="shared" si="6"/>
        <v>106</v>
      </c>
      <c r="R6" s="186"/>
      <c r="S6" s="190">
        <f t="shared" si="7"/>
        <v>0</v>
      </c>
      <c r="T6" s="190"/>
      <c r="U6" s="190">
        <f t="shared" si="8"/>
        <v>0</v>
      </c>
      <c r="V6" s="190">
        <v>1</v>
      </c>
      <c r="W6" s="190">
        <f t="shared" si="9"/>
        <v>3</v>
      </c>
      <c r="X6" s="190"/>
      <c r="Y6" s="190">
        <f t="shared" si="10"/>
        <v>0</v>
      </c>
      <c r="Z6" s="192">
        <f t="shared" si="11"/>
        <v>3</v>
      </c>
      <c r="AA6" s="186"/>
      <c r="AB6" s="190"/>
      <c r="AC6" s="192"/>
      <c r="AD6" s="186">
        <v>1</v>
      </c>
      <c r="AE6" s="190">
        <f t="shared" si="12"/>
        <v>12</v>
      </c>
      <c r="AF6" s="190"/>
      <c r="AG6" s="190">
        <f t="shared" si="13"/>
        <v>0</v>
      </c>
      <c r="AH6" s="190">
        <v>1</v>
      </c>
      <c r="AI6" s="190">
        <f t="shared" si="14"/>
        <v>3</v>
      </c>
      <c r="AJ6" s="190"/>
      <c r="AK6" s="190">
        <f t="shared" si="15"/>
        <v>0</v>
      </c>
      <c r="AL6" s="190"/>
      <c r="AM6" s="190">
        <f t="shared" si="16"/>
        <v>0</v>
      </c>
      <c r="AN6" s="190"/>
      <c r="AO6" s="190">
        <f t="shared" si="17"/>
        <v>0</v>
      </c>
      <c r="AP6" s="190"/>
      <c r="AQ6" s="190">
        <f t="shared" si="18"/>
        <v>0</v>
      </c>
      <c r="AR6" s="190">
        <f t="shared" si="19"/>
        <v>3</v>
      </c>
      <c r="AS6" s="192">
        <f t="shared" si="20"/>
        <v>15</v>
      </c>
      <c r="AT6" s="193">
        <f t="shared" si="21"/>
        <v>124</v>
      </c>
    </row>
    <row r="7" spans="1:46" s="132" customFormat="1" ht="12">
      <c r="A7" s="186">
        <v>3</v>
      </c>
      <c r="B7" s="183" t="s">
        <v>440</v>
      </c>
      <c r="C7" s="187">
        <v>24222</v>
      </c>
      <c r="D7" s="188" t="s">
        <v>42</v>
      </c>
      <c r="E7" s="189">
        <v>9</v>
      </c>
      <c r="F7" s="190">
        <f t="shared" si="0"/>
        <v>54</v>
      </c>
      <c r="G7" s="190"/>
      <c r="H7" s="190">
        <f t="shared" si="1"/>
        <v>0</v>
      </c>
      <c r="I7" s="190">
        <v>15</v>
      </c>
      <c r="J7" s="190">
        <f t="shared" si="2"/>
        <v>34</v>
      </c>
      <c r="K7" s="191"/>
      <c r="L7" s="190">
        <f t="shared" si="3"/>
        <v>0</v>
      </c>
      <c r="M7" s="191">
        <v>5</v>
      </c>
      <c r="N7" s="191">
        <f t="shared" si="4"/>
        <v>10</v>
      </c>
      <c r="O7" s="191"/>
      <c r="P7" s="191">
        <f t="shared" si="5"/>
        <v>0</v>
      </c>
      <c r="Q7" s="192">
        <f t="shared" si="6"/>
        <v>98</v>
      </c>
      <c r="R7" s="186"/>
      <c r="S7" s="190">
        <f t="shared" si="7"/>
        <v>0</v>
      </c>
      <c r="T7" s="190"/>
      <c r="U7" s="190">
        <f t="shared" si="8"/>
        <v>0</v>
      </c>
      <c r="V7" s="190">
        <v>2</v>
      </c>
      <c r="W7" s="190">
        <f t="shared" si="9"/>
        <v>6</v>
      </c>
      <c r="X7" s="190"/>
      <c r="Y7" s="190">
        <f t="shared" si="10"/>
        <v>0</v>
      </c>
      <c r="Z7" s="192">
        <f t="shared" si="11"/>
        <v>6</v>
      </c>
      <c r="AA7" s="186"/>
      <c r="AB7" s="190"/>
      <c r="AC7" s="192"/>
      <c r="AD7" s="186">
        <v>1</v>
      </c>
      <c r="AE7" s="190">
        <f t="shared" si="12"/>
        <v>12</v>
      </c>
      <c r="AF7" s="190"/>
      <c r="AG7" s="190">
        <f t="shared" si="13"/>
        <v>0</v>
      </c>
      <c r="AH7" s="190">
        <v>2</v>
      </c>
      <c r="AI7" s="190">
        <f t="shared" si="14"/>
        <v>6</v>
      </c>
      <c r="AJ7" s="190"/>
      <c r="AK7" s="190">
        <f t="shared" si="15"/>
        <v>0</v>
      </c>
      <c r="AL7" s="190"/>
      <c r="AM7" s="190">
        <f t="shared" si="16"/>
        <v>0</v>
      </c>
      <c r="AN7" s="190"/>
      <c r="AO7" s="190">
        <f t="shared" si="17"/>
        <v>0</v>
      </c>
      <c r="AP7" s="190"/>
      <c r="AQ7" s="190">
        <f t="shared" si="18"/>
        <v>0</v>
      </c>
      <c r="AR7" s="190">
        <f t="shared" si="19"/>
        <v>6</v>
      </c>
      <c r="AS7" s="192">
        <f t="shared" si="20"/>
        <v>18</v>
      </c>
      <c r="AT7" s="193">
        <f t="shared" si="21"/>
        <v>122</v>
      </c>
    </row>
    <row r="8" spans="1:46" s="132" customFormat="1" ht="12">
      <c r="A8" s="186">
        <v>4</v>
      </c>
      <c r="B8" s="183" t="s">
        <v>402</v>
      </c>
      <c r="C8" s="187">
        <v>22718</v>
      </c>
      <c r="D8" s="188" t="s">
        <v>42</v>
      </c>
      <c r="E8" s="189">
        <v>9</v>
      </c>
      <c r="F8" s="190">
        <f t="shared" si="0"/>
        <v>54</v>
      </c>
      <c r="G8" s="190"/>
      <c r="H8" s="190">
        <f t="shared" si="1"/>
        <v>0</v>
      </c>
      <c r="I8" s="190">
        <v>16</v>
      </c>
      <c r="J8" s="190">
        <f t="shared" si="2"/>
        <v>36</v>
      </c>
      <c r="K8" s="191"/>
      <c r="L8" s="190">
        <f t="shared" si="3"/>
        <v>0</v>
      </c>
      <c r="M8" s="191">
        <v>5</v>
      </c>
      <c r="N8" s="191">
        <f t="shared" si="4"/>
        <v>10</v>
      </c>
      <c r="O8" s="191"/>
      <c r="P8" s="191">
        <f t="shared" si="5"/>
        <v>0</v>
      </c>
      <c r="Q8" s="192">
        <f t="shared" si="6"/>
        <v>100</v>
      </c>
      <c r="R8" s="186"/>
      <c r="S8" s="190">
        <f t="shared" si="7"/>
        <v>0</v>
      </c>
      <c r="T8" s="190"/>
      <c r="U8" s="190">
        <f t="shared" si="8"/>
        <v>0</v>
      </c>
      <c r="V8" s="190">
        <v>1</v>
      </c>
      <c r="W8" s="190">
        <f t="shared" si="9"/>
        <v>3</v>
      </c>
      <c r="X8" s="190"/>
      <c r="Y8" s="190">
        <f t="shared" si="10"/>
        <v>0</v>
      </c>
      <c r="Z8" s="192">
        <f t="shared" si="11"/>
        <v>3</v>
      </c>
      <c r="AA8" s="186"/>
      <c r="AB8" s="190"/>
      <c r="AC8" s="192" t="s">
        <v>124</v>
      </c>
      <c r="AD8" s="186">
        <v>1</v>
      </c>
      <c r="AE8" s="190">
        <f t="shared" si="12"/>
        <v>12</v>
      </c>
      <c r="AF8" s="190"/>
      <c r="AG8" s="190">
        <f t="shared" si="13"/>
        <v>0</v>
      </c>
      <c r="AH8" s="190">
        <v>2</v>
      </c>
      <c r="AI8" s="190">
        <f t="shared" si="14"/>
        <v>6</v>
      </c>
      <c r="AJ8" s="190"/>
      <c r="AK8" s="190">
        <f t="shared" si="15"/>
        <v>0</v>
      </c>
      <c r="AL8" s="190"/>
      <c r="AM8" s="190">
        <f t="shared" si="16"/>
        <v>0</v>
      </c>
      <c r="AN8" s="190"/>
      <c r="AO8" s="190">
        <f t="shared" si="17"/>
        <v>0</v>
      </c>
      <c r="AP8" s="190"/>
      <c r="AQ8" s="190">
        <f t="shared" si="18"/>
        <v>0</v>
      </c>
      <c r="AR8" s="190">
        <f t="shared" si="19"/>
        <v>6</v>
      </c>
      <c r="AS8" s="192">
        <f t="shared" si="20"/>
        <v>18</v>
      </c>
      <c r="AT8" s="193">
        <f t="shared" si="21"/>
        <v>121</v>
      </c>
    </row>
    <row r="9" spans="1:46" s="132" customFormat="1" ht="12">
      <c r="A9" s="186">
        <v>5</v>
      </c>
      <c r="B9" s="183" t="s">
        <v>400</v>
      </c>
      <c r="C9" s="187">
        <v>23688</v>
      </c>
      <c r="D9" s="188" t="s">
        <v>42</v>
      </c>
      <c r="E9" s="189">
        <v>9</v>
      </c>
      <c r="F9" s="190">
        <f t="shared" si="0"/>
        <v>54</v>
      </c>
      <c r="G9" s="190"/>
      <c r="H9" s="190">
        <f t="shared" si="1"/>
        <v>0</v>
      </c>
      <c r="I9" s="190">
        <v>17</v>
      </c>
      <c r="J9" s="190">
        <f t="shared" si="2"/>
        <v>38</v>
      </c>
      <c r="K9" s="191"/>
      <c r="L9" s="190">
        <f t="shared" si="3"/>
        <v>0</v>
      </c>
      <c r="M9" s="191">
        <v>5</v>
      </c>
      <c r="N9" s="191">
        <f t="shared" si="4"/>
        <v>10</v>
      </c>
      <c r="O9" s="191"/>
      <c r="P9" s="191">
        <f t="shared" si="5"/>
        <v>0</v>
      </c>
      <c r="Q9" s="192">
        <f t="shared" si="6"/>
        <v>102</v>
      </c>
      <c r="R9" s="186"/>
      <c r="S9" s="190">
        <f t="shared" si="7"/>
        <v>0</v>
      </c>
      <c r="T9" s="190"/>
      <c r="U9" s="190">
        <f t="shared" si="8"/>
        <v>0</v>
      </c>
      <c r="V9" s="190"/>
      <c r="W9" s="190">
        <f t="shared" si="9"/>
        <v>0</v>
      </c>
      <c r="X9" s="190"/>
      <c r="Y9" s="190">
        <f t="shared" si="10"/>
        <v>0</v>
      </c>
      <c r="Z9" s="192">
        <f t="shared" si="11"/>
        <v>0</v>
      </c>
      <c r="AA9" s="186"/>
      <c r="AB9" s="190"/>
      <c r="AC9" s="192"/>
      <c r="AD9" s="186">
        <v>1</v>
      </c>
      <c r="AE9" s="190">
        <f t="shared" si="12"/>
        <v>12</v>
      </c>
      <c r="AF9" s="190"/>
      <c r="AG9" s="190">
        <f t="shared" si="13"/>
        <v>0</v>
      </c>
      <c r="AH9" s="190">
        <v>2</v>
      </c>
      <c r="AI9" s="190">
        <f t="shared" si="14"/>
        <v>6</v>
      </c>
      <c r="AJ9" s="190"/>
      <c r="AK9" s="190">
        <f t="shared" si="15"/>
        <v>0</v>
      </c>
      <c r="AL9" s="190"/>
      <c r="AM9" s="190">
        <f t="shared" si="16"/>
        <v>0</v>
      </c>
      <c r="AN9" s="190"/>
      <c r="AO9" s="190">
        <f t="shared" si="17"/>
        <v>0</v>
      </c>
      <c r="AP9" s="190"/>
      <c r="AQ9" s="190">
        <f t="shared" si="18"/>
        <v>0</v>
      </c>
      <c r="AR9" s="190">
        <f t="shared" si="19"/>
        <v>6</v>
      </c>
      <c r="AS9" s="192">
        <f t="shared" si="20"/>
        <v>18</v>
      </c>
      <c r="AT9" s="193">
        <f t="shared" si="21"/>
        <v>120</v>
      </c>
    </row>
    <row r="10" spans="1:46" s="132" customFormat="1" ht="12">
      <c r="A10" s="186">
        <v>6</v>
      </c>
      <c r="B10" s="183" t="s">
        <v>393</v>
      </c>
      <c r="C10" s="187">
        <v>24642</v>
      </c>
      <c r="D10" s="188" t="s">
        <v>42</v>
      </c>
      <c r="E10" s="189">
        <v>9</v>
      </c>
      <c r="F10" s="190">
        <f t="shared" si="0"/>
        <v>54</v>
      </c>
      <c r="G10" s="190"/>
      <c r="H10" s="190">
        <f t="shared" si="1"/>
        <v>0</v>
      </c>
      <c r="I10" s="190">
        <v>14</v>
      </c>
      <c r="J10" s="190">
        <f t="shared" si="2"/>
        <v>32</v>
      </c>
      <c r="K10" s="191">
        <v>2</v>
      </c>
      <c r="L10" s="190">
        <f t="shared" si="3"/>
        <v>6</v>
      </c>
      <c r="M10" s="191">
        <v>5</v>
      </c>
      <c r="N10" s="191">
        <f t="shared" si="4"/>
        <v>10</v>
      </c>
      <c r="O10" s="191"/>
      <c r="P10" s="191">
        <f t="shared" si="5"/>
        <v>0</v>
      </c>
      <c r="Q10" s="192">
        <f t="shared" si="6"/>
        <v>102</v>
      </c>
      <c r="R10" s="186"/>
      <c r="S10" s="190">
        <f t="shared" si="7"/>
        <v>0</v>
      </c>
      <c r="T10" s="190"/>
      <c r="U10" s="190">
        <f t="shared" si="8"/>
        <v>0</v>
      </c>
      <c r="V10" s="190">
        <v>1</v>
      </c>
      <c r="W10" s="190">
        <f t="shared" si="9"/>
        <v>3</v>
      </c>
      <c r="X10" s="190"/>
      <c r="Y10" s="190">
        <f t="shared" si="10"/>
        <v>0</v>
      </c>
      <c r="Z10" s="192">
        <f t="shared" si="11"/>
        <v>3</v>
      </c>
      <c r="AA10" s="186"/>
      <c r="AB10" s="190"/>
      <c r="AC10" s="192"/>
      <c r="AD10" s="186">
        <v>1</v>
      </c>
      <c r="AE10" s="190">
        <f t="shared" si="12"/>
        <v>12</v>
      </c>
      <c r="AF10" s="190"/>
      <c r="AG10" s="190">
        <f t="shared" si="13"/>
        <v>0</v>
      </c>
      <c r="AH10" s="190">
        <v>1</v>
      </c>
      <c r="AI10" s="190">
        <f t="shared" si="14"/>
        <v>3</v>
      </c>
      <c r="AJ10" s="190"/>
      <c r="AK10" s="190">
        <f t="shared" si="15"/>
        <v>0</v>
      </c>
      <c r="AL10" s="190"/>
      <c r="AM10" s="190">
        <f t="shared" si="16"/>
        <v>0</v>
      </c>
      <c r="AN10" s="190"/>
      <c r="AO10" s="190">
        <f t="shared" si="17"/>
        <v>0</v>
      </c>
      <c r="AP10" s="190"/>
      <c r="AQ10" s="190">
        <f t="shared" si="18"/>
        <v>0</v>
      </c>
      <c r="AR10" s="190">
        <f t="shared" si="19"/>
        <v>3</v>
      </c>
      <c r="AS10" s="192">
        <f t="shared" si="20"/>
        <v>15</v>
      </c>
      <c r="AT10" s="193">
        <f t="shared" si="21"/>
        <v>120</v>
      </c>
    </row>
    <row r="11" spans="1:46" s="132" customFormat="1" ht="12">
      <c r="A11" s="186">
        <v>7</v>
      </c>
      <c r="B11" s="183" t="s">
        <v>441</v>
      </c>
      <c r="C11" s="187">
        <v>22664</v>
      </c>
      <c r="D11" s="188" t="s">
        <v>27</v>
      </c>
      <c r="E11" s="189">
        <v>9</v>
      </c>
      <c r="F11" s="190">
        <f t="shared" si="0"/>
        <v>54</v>
      </c>
      <c r="G11" s="190"/>
      <c r="H11" s="190">
        <f t="shared" si="1"/>
        <v>0</v>
      </c>
      <c r="I11" s="190">
        <v>16</v>
      </c>
      <c r="J11" s="190">
        <f t="shared" si="2"/>
        <v>36</v>
      </c>
      <c r="K11" s="191"/>
      <c r="L11" s="190">
        <f t="shared" si="3"/>
        <v>0</v>
      </c>
      <c r="M11" s="191">
        <v>5</v>
      </c>
      <c r="N11" s="191">
        <f t="shared" si="4"/>
        <v>10</v>
      </c>
      <c r="O11" s="191"/>
      <c r="P11" s="191">
        <f t="shared" si="5"/>
        <v>0</v>
      </c>
      <c r="Q11" s="192">
        <f t="shared" si="6"/>
        <v>100</v>
      </c>
      <c r="R11" s="186"/>
      <c r="S11" s="190">
        <f t="shared" si="7"/>
        <v>0</v>
      </c>
      <c r="T11" s="190"/>
      <c r="U11" s="190">
        <f t="shared" si="8"/>
        <v>0</v>
      </c>
      <c r="V11" s="190"/>
      <c r="W11" s="190">
        <f t="shared" si="9"/>
        <v>0</v>
      </c>
      <c r="X11" s="190"/>
      <c r="Y11" s="190">
        <f t="shared" si="10"/>
        <v>0</v>
      </c>
      <c r="Z11" s="192">
        <f t="shared" si="11"/>
        <v>0</v>
      </c>
      <c r="AA11" s="186"/>
      <c r="AB11" s="190"/>
      <c r="AC11" s="192"/>
      <c r="AD11" s="186">
        <v>1</v>
      </c>
      <c r="AE11" s="190">
        <f t="shared" si="12"/>
        <v>12</v>
      </c>
      <c r="AF11" s="190"/>
      <c r="AG11" s="190">
        <f t="shared" si="13"/>
        <v>0</v>
      </c>
      <c r="AH11" s="190">
        <v>2</v>
      </c>
      <c r="AI11" s="190">
        <f t="shared" si="14"/>
        <v>6</v>
      </c>
      <c r="AJ11" s="190"/>
      <c r="AK11" s="190">
        <f t="shared" si="15"/>
        <v>0</v>
      </c>
      <c r="AL11" s="190"/>
      <c r="AM11" s="190">
        <f t="shared" si="16"/>
        <v>0</v>
      </c>
      <c r="AN11" s="190"/>
      <c r="AO11" s="190">
        <f t="shared" si="17"/>
        <v>0</v>
      </c>
      <c r="AP11" s="190">
        <v>1</v>
      </c>
      <c r="AQ11" s="190">
        <f t="shared" si="18"/>
        <v>1</v>
      </c>
      <c r="AR11" s="190">
        <f t="shared" si="19"/>
        <v>7</v>
      </c>
      <c r="AS11" s="192">
        <f t="shared" si="20"/>
        <v>19</v>
      </c>
      <c r="AT11" s="193">
        <f t="shared" si="21"/>
        <v>119</v>
      </c>
    </row>
    <row r="12" spans="1:46" s="132" customFormat="1" ht="12">
      <c r="A12" s="186">
        <v>8</v>
      </c>
      <c r="B12" s="183" t="s">
        <v>411</v>
      </c>
      <c r="C12" s="187">
        <v>22848</v>
      </c>
      <c r="D12" s="188" t="s">
        <v>268</v>
      </c>
      <c r="E12" s="189">
        <v>9</v>
      </c>
      <c r="F12" s="190">
        <f t="shared" si="0"/>
        <v>54</v>
      </c>
      <c r="G12" s="190"/>
      <c r="H12" s="190">
        <f t="shared" si="1"/>
        <v>0</v>
      </c>
      <c r="I12" s="190">
        <v>15</v>
      </c>
      <c r="J12" s="190">
        <f t="shared" si="2"/>
        <v>34</v>
      </c>
      <c r="K12" s="191"/>
      <c r="L12" s="190">
        <f t="shared" si="3"/>
        <v>0</v>
      </c>
      <c r="M12" s="191">
        <v>5</v>
      </c>
      <c r="N12" s="191">
        <f t="shared" si="4"/>
        <v>10</v>
      </c>
      <c r="O12" s="191"/>
      <c r="P12" s="191">
        <f t="shared" si="5"/>
        <v>0</v>
      </c>
      <c r="Q12" s="192">
        <f t="shared" si="6"/>
        <v>98</v>
      </c>
      <c r="R12" s="186"/>
      <c r="S12" s="190">
        <f t="shared" si="7"/>
        <v>0</v>
      </c>
      <c r="T12" s="190"/>
      <c r="U12" s="190">
        <f t="shared" si="8"/>
        <v>0</v>
      </c>
      <c r="V12" s="190"/>
      <c r="W12" s="190">
        <f t="shared" si="9"/>
        <v>0</v>
      </c>
      <c r="X12" s="190"/>
      <c r="Y12" s="190">
        <f t="shared" si="10"/>
        <v>0</v>
      </c>
      <c r="Z12" s="192">
        <f t="shared" si="11"/>
        <v>0</v>
      </c>
      <c r="AA12" s="186"/>
      <c r="AB12" s="190"/>
      <c r="AC12" s="192"/>
      <c r="AD12" s="186">
        <v>1</v>
      </c>
      <c r="AE12" s="190">
        <f t="shared" si="12"/>
        <v>12</v>
      </c>
      <c r="AF12" s="190"/>
      <c r="AG12" s="190">
        <f t="shared" si="13"/>
        <v>0</v>
      </c>
      <c r="AH12" s="190">
        <v>1</v>
      </c>
      <c r="AI12" s="190">
        <f t="shared" si="14"/>
        <v>3</v>
      </c>
      <c r="AJ12" s="190"/>
      <c r="AK12" s="190">
        <f t="shared" si="15"/>
        <v>0</v>
      </c>
      <c r="AL12" s="190"/>
      <c r="AM12" s="190">
        <f t="shared" si="16"/>
        <v>0</v>
      </c>
      <c r="AN12" s="190">
        <v>1</v>
      </c>
      <c r="AO12" s="190">
        <f t="shared" si="17"/>
        <v>5</v>
      </c>
      <c r="AP12" s="190"/>
      <c r="AQ12" s="190">
        <f t="shared" si="18"/>
        <v>0</v>
      </c>
      <c r="AR12" s="190">
        <f t="shared" si="19"/>
        <v>8</v>
      </c>
      <c r="AS12" s="192">
        <f t="shared" si="20"/>
        <v>20</v>
      </c>
      <c r="AT12" s="193">
        <f t="shared" si="21"/>
        <v>118</v>
      </c>
    </row>
    <row r="13" spans="1:46" s="132" customFormat="1" ht="12">
      <c r="A13" s="186">
        <v>9</v>
      </c>
      <c r="B13" s="183" t="s">
        <v>442</v>
      </c>
      <c r="C13" s="187">
        <v>24184</v>
      </c>
      <c r="D13" s="188" t="s">
        <v>42</v>
      </c>
      <c r="E13" s="189">
        <v>9</v>
      </c>
      <c r="F13" s="190">
        <f t="shared" si="0"/>
        <v>54</v>
      </c>
      <c r="G13" s="190"/>
      <c r="H13" s="190">
        <f t="shared" si="1"/>
        <v>0</v>
      </c>
      <c r="I13" s="190">
        <v>16</v>
      </c>
      <c r="J13" s="190">
        <f t="shared" si="2"/>
        <v>36</v>
      </c>
      <c r="K13" s="191"/>
      <c r="L13" s="190">
        <f t="shared" si="3"/>
        <v>0</v>
      </c>
      <c r="M13" s="191">
        <v>5</v>
      </c>
      <c r="N13" s="191">
        <f t="shared" si="4"/>
        <v>10</v>
      </c>
      <c r="O13" s="191"/>
      <c r="P13" s="191">
        <f t="shared" si="5"/>
        <v>0</v>
      </c>
      <c r="Q13" s="192">
        <f t="shared" si="6"/>
        <v>100</v>
      </c>
      <c r="R13" s="186"/>
      <c r="S13" s="190">
        <f t="shared" si="7"/>
        <v>0</v>
      </c>
      <c r="T13" s="190"/>
      <c r="U13" s="190">
        <f t="shared" si="8"/>
        <v>0</v>
      </c>
      <c r="V13" s="190"/>
      <c r="W13" s="190">
        <f t="shared" si="9"/>
        <v>0</v>
      </c>
      <c r="X13" s="190"/>
      <c r="Y13" s="190">
        <f t="shared" si="10"/>
        <v>0</v>
      </c>
      <c r="Z13" s="192">
        <f t="shared" si="11"/>
        <v>0</v>
      </c>
      <c r="AA13" s="186"/>
      <c r="AB13" s="190"/>
      <c r="AC13" s="192"/>
      <c r="AD13" s="186">
        <v>1</v>
      </c>
      <c r="AE13" s="190">
        <f t="shared" si="12"/>
        <v>12</v>
      </c>
      <c r="AF13" s="190"/>
      <c r="AG13" s="190">
        <f t="shared" si="13"/>
        <v>0</v>
      </c>
      <c r="AH13" s="190">
        <v>2</v>
      </c>
      <c r="AI13" s="190">
        <f t="shared" si="14"/>
        <v>6</v>
      </c>
      <c r="AJ13" s="190"/>
      <c r="AK13" s="190">
        <f t="shared" si="15"/>
        <v>0</v>
      </c>
      <c r="AL13" s="190"/>
      <c r="AM13" s="190">
        <f t="shared" si="16"/>
        <v>0</v>
      </c>
      <c r="AN13" s="190"/>
      <c r="AO13" s="190">
        <f t="shared" si="17"/>
        <v>0</v>
      </c>
      <c r="AP13" s="190"/>
      <c r="AQ13" s="190">
        <f t="shared" si="18"/>
        <v>0</v>
      </c>
      <c r="AR13" s="190">
        <f t="shared" si="19"/>
        <v>6</v>
      </c>
      <c r="AS13" s="192">
        <f t="shared" si="20"/>
        <v>18</v>
      </c>
      <c r="AT13" s="193">
        <f t="shared" si="21"/>
        <v>118</v>
      </c>
    </row>
    <row r="14" spans="1:46" s="132" customFormat="1" ht="12">
      <c r="A14" s="186">
        <v>10</v>
      </c>
      <c r="B14" s="183" t="s">
        <v>392</v>
      </c>
      <c r="C14" s="187">
        <v>20436</v>
      </c>
      <c r="D14" s="188" t="s">
        <v>42</v>
      </c>
      <c r="E14" s="189">
        <v>8</v>
      </c>
      <c r="F14" s="190">
        <f t="shared" si="0"/>
        <v>48</v>
      </c>
      <c r="G14" s="190"/>
      <c r="H14" s="190">
        <f t="shared" si="1"/>
        <v>0</v>
      </c>
      <c r="I14" s="190">
        <v>17</v>
      </c>
      <c r="J14" s="190">
        <f t="shared" si="2"/>
        <v>38</v>
      </c>
      <c r="K14" s="191"/>
      <c r="L14" s="190">
        <f t="shared" si="3"/>
        <v>0</v>
      </c>
      <c r="M14" s="191">
        <v>5</v>
      </c>
      <c r="N14" s="191">
        <f t="shared" si="4"/>
        <v>10</v>
      </c>
      <c r="O14" s="191"/>
      <c r="P14" s="191">
        <f t="shared" si="5"/>
        <v>0</v>
      </c>
      <c r="Q14" s="192">
        <f t="shared" si="6"/>
        <v>96</v>
      </c>
      <c r="R14" s="186"/>
      <c r="S14" s="190">
        <f t="shared" si="7"/>
        <v>0</v>
      </c>
      <c r="T14" s="190"/>
      <c r="U14" s="190">
        <f t="shared" si="8"/>
        <v>0</v>
      </c>
      <c r="V14" s="190">
        <v>1</v>
      </c>
      <c r="W14" s="190">
        <f t="shared" si="9"/>
        <v>3</v>
      </c>
      <c r="X14" s="190"/>
      <c r="Y14" s="190">
        <f t="shared" si="10"/>
        <v>0</v>
      </c>
      <c r="Z14" s="192">
        <f t="shared" si="11"/>
        <v>3</v>
      </c>
      <c r="AA14" s="186"/>
      <c r="AB14" s="190"/>
      <c r="AC14" s="192"/>
      <c r="AD14" s="186">
        <v>1</v>
      </c>
      <c r="AE14" s="190">
        <f t="shared" si="12"/>
        <v>12</v>
      </c>
      <c r="AF14" s="190"/>
      <c r="AG14" s="190">
        <f t="shared" si="13"/>
        <v>0</v>
      </c>
      <c r="AH14" s="190">
        <v>2</v>
      </c>
      <c r="AI14" s="190">
        <f t="shared" si="14"/>
        <v>6</v>
      </c>
      <c r="AJ14" s="190"/>
      <c r="AK14" s="190">
        <f t="shared" si="15"/>
        <v>0</v>
      </c>
      <c r="AL14" s="190"/>
      <c r="AM14" s="190">
        <f t="shared" si="16"/>
        <v>0</v>
      </c>
      <c r="AN14" s="190"/>
      <c r="AO14" s="190">
        <f t="shared" si="17"/>
        <v>0</v>
      </c>
      <c r="AP14" s="190"/>
      <c r="AQ14" s="190">
        <f t="shared" si="18"/>
        <v>0</v>
      </c>
      <c r="AR14" s="190">
        <f t="shared" si="19"/>
        <v>6</v>
      </c>
      <c r="AS14" s="192">
        <f t="shared" si="20"/>
        <v>18</v>
      </c>
      <c r="AT14" s="193">
        <f t="shared" si="21"/>
        <v>117</v>
      </c>
    </row>
    <row r="15" spans="1:46" s="132" customFormat="1" ht="12">
      <c r="A15" s="186">
        <v>11</v>
      </c>
      <c r="B15" s="183" t="s">
        <v>399</v>
      </c>
      <c r="C15" s="187">
        <v>21538</v>
      </c>
      <c r="D15" s="188" t="s">
        <v>42</v>
      </c>
      <c r="E15" s="189">
        <v>9</v>
      </c>
      <c r="F15" s="190">
        <f t="shared" si="0"/>
        <v>54</v>
      </c>
      <c r="G15" s="190"/>
      <c r="H15" s="190">
        <f t="shared" si="1"/>
        <v>0</v>
      </c>
      <c r="I15" s="190">
        <v>14</v>
      </c>
      <c r="J15" s="190">
        <f t="shared" si="2"/>
        <v>32</v>
      </c>
      <c r="K15" s="191"/>
      <c r="L15" s="190">
        <f t="shared" si="3"/>
        <v>0</v>
      </c>
      <c r="M15" s="191">
        <v>5</v>
      </c>
      <c r="N15" s="191">
        <f t="shared" si="4"/>
        <v>10</v>
      </c>
      <c r="O15" s="191"/>
      <c r="P15" s="191">
        <f t="shared" si="5"/>
        <v>0</v>
      </c>
      <c r="Q15" s="192">
        <f t="shared" si="6"/>
        <v>96</v>
      </c>
      <c r="R15" s="186"/>
      <c r="S15" s="190">
        <f t="shared" si="7"/>
        <v>0</v>
      </c>
      <c r="T15" s="190"/>
      <c r="U15" s="190">
        <f t="shared" si="8"/>
        <v>0</v>
      </c>
      <c r="V15" s="190">
        <v>1</v>
      </c>
      <c r="W15" s="190">
        <f t="shared" si="9"/>
        <v>3</v>
      </c>
      <c r="X15" s="190"/>
      <c r="Y15" s="190">
        <f t="shared" si="10"/>
        <v>0</v>
      </c>
      <c r="Z15" s="192">
        <f t="shared" si="11"/>
        <v>3</v>
      </c>
      <c r="AA15" s="186"/>
      <c r="AB15" s="190"/>
      <c r="AC15" s="192" t="s">
        <v>124</v>
      </c>
      <c r="AD15" s="186">
        <v>1</v>
      </c>
      <c r="AE15" s="190">
        <f t="shared" si="12"/>
        <v>12</v>
      </c>
      <c r="AF15" s="190"/>
      <c r="AG15" s="190">
        <f t="shared" si="13"/>
        <v>0</v>
      </c>
      <c r="AH15" s="190">
        <v>2</v>
      </c>
      <c r="AI15" s="190">
        <f t="shared" si="14"/>
        <v>6</v>
      </c>
      <c r="AJ15" s="190"/>
      <c r="AK15" s="190">
        <f t="shared" si="15"/>
        <v>0</v>
      </c>
      <c r="AL15" s="190"/>
      <c r="AM15" s="190">
        <f t="shared" si="16"/>
        <v>0</v>
      </c>
      <c r="AN15" s="190"/>
      <c r="AO15" s="190">
        <f t="shared" si="17"/>
        <v>0</v>
      </c>
      <c r="AP15" s="190"/>
      <c r="AQ15" s="190">
        <f t="shared" si="18"/>
        <v>0</v>
      </c>
      <c r="AR15" s="190">
        <f t="shared" si="19"/>
        <v>6</v>
      </c>
      <c r="AS15" s="192">
        <f t="shared" si="20"/>
        <v>18</v>
      </c>
      <c r="AT15" s="193">
        <f t="shared" si="21"/>
        <v>117</v>
      </c>
    </row>
    <row r="16" spans="1:46" s="132" customFormat="1" ht="12">
      <c r="A16" s="186">
        <v>12</v>
      </c>
      <c r="B16" s="231" t="s">
        <v>391</v>
      </c>
      <c r="C16" s="232">
        <v>24448</v>
      </c>
      <c r="D16" s="233" t="s">
        <v>42</v>
      </c>
      <c r="E16" s="234">
        <v>9</v>
      </c>
      <c r="F16" s="235">
        <f t="shared" si="0"/>
        <v>54</v>
      </c>
      <c r="G16" s="235"/>
      <c r="H16" s="235">
        <f t="shared" si="1"/>
        <v>0</v>
      </c>
      <c r="I16" s="235">
        <v>17</v>
      </c>
      <c r="J16" s="235">
        <f t="shared" si="2"/>
        <v>38</v>
      </c>
      <c r="K16" s="236"/>
      <c r="L16" s="235">
        <f t="shared" si="3"/>
        <v>0</v>
      </c>
      <c r="M16" s="236">
        <v>5</v>
      </c>
      <c r="N16" s="236">
        <f t="shared" si="4"/>
        <v>10</v>
      </c>
      <c r="O16" s="236"/>
      <c r="P16" s="236">
        <f t="shared" si="5"/>
        <v>0</v>
      </c>
      <c r="Q16" s="237">
        <f t="shared" si="6"/>
        <v>102</v>
      </c>
      <c r="R16" s="238"/>
      <c r="S16" s="235">
        <f t="shared" si="7"/>
        <v>0</v>
      </c>
      <c r="T16" s="235"/>
      <c r="U16" s="235">
        <f t="shared" si="8"/>
        <v>0</v>
      </c>
      <c r="V16" s="235">
        <v>1</v>
      </c>
      <c r="W16" s="235">
        <f t="shared" si="9"/>
        <v>3</v>
      </c>
      <c r="X16" s="235"/>
      <c r="Y16" s="235">
        <f t="shared" si="10"/>
        <v>0</v>
      </c>
      <c r="Z16" s="237">
        <f t="shared" si="11"/>
        <v>3</v>
      </c>
      <c r="AA16" s="238"/>
      <c r="AB16" s="235"/>
      <c r="AC16" s="237"/>
      <c r="AD16" s="238">
        <v>1</v>
      </c>
      <c r="AE16" s="235">
        <f t="shared" si="12"/>
        <v>12</v>
      </c>
      <c r="AF16" s="235"/>
      <c r="AG16" s="235">
        <f t="shared" si="13"/>
        <v>0</v>
      </c>
      <c r="AH16" s="235"/>
      <c r="AI16" s="235">
        <f t="shared" si="14"/>
        <v>0</v>
      </c>
      <c r="AJ16" s="235"/>
      <c r="AK16" s="235">
        <f t="shared" si="15"/>
        <v>0</v>
      </c>
      <c r="AL16" s="235"/>
      <c r="AM16" s="235">
        <f t="shared" si="16"/>
        <v>0</v>
      </c>
      <c r="AN16" s="235"/>
      <c r="AO16" s="235">
        <f t="shared" si="17"/>
        <v>0</v>
      </c>
      <c r="AP16" s="235"/>
      <c r="AQ16" s="235">
        <f t="shared" si="18"/>
        <v>0</v>
      </c>
      <c r="AR16" s="235">
        <f t="shared" si="19"/>
        <v>0</v>
      </c>
      <c r="AS16" s="237">
        <f t="shared" si="20"/>
        <v>12</v>
      </c>
      <c r="AT16" s="239">
        <f t="shared" si="21"/>
        <v>117</v>
      </c>
    </row>
    <row r="17" spans="1:46" s="132" customFormat="1" ht="12">
      <c r="A17" s="186">
        <v>13</v>
      </c>
      <c r="B17" s="183" t="s">
        <v>417</v>
      </c>
      <c r="C17" s="187">
        <v>21572</v>
      </c>
      <c r="D17" s="188" t="s">
        <v>298</v>
      </c>
      <c r="E17" s="189">
        <v>7</v>
      </c>
      <c r="F17" s="190">
        <f t="shared" si="0"/>
        <v>42</v>
      </c>
      <c r="G17" s="190"/>
      <c r="H17" s="190">
        <f t="shared" si="1"/>
        <v>0</v>
      </c>
      <c r="I17" s="190">
        <v>22</v>
      </c>
      <c r="J17" s="190">
        <f t="shared" si="2"/>
        <v>48</v>
      </c>
      <c r="K17" s="191"/>
      <c r="L17" s="190">
        <f t="shared" si="3"/>
        <v>0</v>
      </c>
      <c r="M17" s="191">
        <v>3</v>
      </c>
      <c r="N17" s="191">
        <f t="shared" si="4"/>
        <v>6</v>
      </c>
      <c r="O17" s="191"/>
      <c r="P17" s="191">
        <f t="shared" si="5"/>
        <v>0</v>
      </c>
      <c r="Q17" s="192">
        <f t="shared" si="6"/>
        <v>96</v>
      </c>
      <c r="R17" s="186"/>
      <c r="S17" s="190">
        <f t="shared" si="7"/>
        <v>0</v>
      </c>
      <c r="T17" s="190"/>
      <c r="U17" s="190">
        <f t="shared" si="8"/>
        <v>0</v>
      </c>
      <c r="V17" s="190"/>
      <c r="W17" s="190">
        <f t="shared" si="9"/>
        <v>0</v>
      </c>
      <c r="X17" s="190"/>
      <c r="Y17" s="190">
        <f t="shared" si="10"/>
        <v>0</v>
      </c>
      <c r="Z17" s="192">
        <f t="shared" si="11"/>
        <v>0</v>
      </c>
      <c r="AA17" s="186"/>
      <c r="AB17" s="190"/>
      <c r="AC17" s="192"/>
      <c r="AD17" s="186">
        <v>1</v>
      </c>
      <c r="AE17" s="190">
        <f t="shared" si="12"/>
        <v>12</v>
      </c>
      <c r="AF17" s="190"/>
      <c r="AG17" s="190">
        <f t="shared" si="13"/>
        <v>0</v>
      </c>
      <c r="AH17" s="190">
        <v>1</v>
      </c>
      <c r="AI17" s="190">
        <f t="shared" si="14"/>
        <v>3</v>
      </c>
      <c r="AJ17" s="190"/>
      <c r="AK17" s="190">
        <f t="shared" si="15"/>
        <v>0</v>
      </c>
      <c r="AL17" s="190">
        <v>1</v>
      </c>
      <c r="AM17" s="190">
        <f t="shared" si="16"/>
        <v>5</v>
      </c>
      <c r="AN17" s="190"/>
      <c r="AO17" s="190">
        <f t="shared" si="17"/>
        <v>0</v>
      </c>
      <c r="AP17" s="190"/>
      <c r="AQ17" s="190">
        <f t="shared" si="18"/>
        <v>0</v>
      </c>
      <c r="AR17" s="190">
        <f t="shared" si="19"/>
        <v>8</v>
      </c>
      <c r="AS17" s="192">
        <f t="shared" si="20"/>
        <v>20</v>
      </c>
      <c r="AT17" s="193">
        <f t="shared" si="21"/>
        <v>116</v>
      </c>
    </row>
    <row r="18" spans="1:46" s="132" customFormat="1" ht="12">
      <c r="A18" s="186">
        <v>14</v>
      </c>
      <c r="B18" s="183" t="s">
        <v>406</v>
      </c>
      <c r="C18" s="187">
        <v>23191</v>
      </c>
      <c r="D18" s="188" t="s">
        <v>42</v>
      </c>
      <c r="E18" s="189">
        <v>9</v>
      </c>
      <c r="F18" s="190">
        <f t="shared" si="0"/>
        <v>54</v>
      </c>
      <c r="G18" s="190"/>
      <c r="H18" s="190">
        <f t="shared" si="1"/>
        <v>0</v>
      </c>
      <c r="I18" s="190">
        <v>13</v>
      </c>
      <c r="J18" s="190">
        <f t="shared" si="2"/>
        <v>30</v>
      </c>
      <c r="K18" s="191"/>
      <c r="L18" s="190">
        <f t="shared" si="3"/>
        <v>0</v>
      </c>
      <c r="M18" s="191">
        <v>5</v>
      </c>
      <c r="N18" s="191">
        <f t="shared" si="4"/>
        <v>10</v>
      </c>
      <c r="O18" s="191"/>
      <c r="P18" s="191">
        <f t="shared" si="5"/>
        <v>0</v>
      </c>
      <c r="Q18" s="192">
        <f t="shared" si="6"/>
        <v>94</v>
      </c>
      <c r="R18" s="186"/>
      <c r="S18" s="190">
        <f t="shared" si="7"/>
        <v>0</v>
      </c>
      <c r="T18" s="190"/>
      <c r="U18" s="190">
        <f t="shared" si="8"/>
        <v>0</v>
      </c>
      <c r="V18" s="190">
        <v>2</v>
      </c>
      <c r="W18" s="190">
        <f t="shared" si="9"/>
        <v>6</v>
      </c>
      <c r="X18" s="190"/>
      <c r="Y18" s="190">
        <f t="shared" si="10"/>
        <v>0</v>
      </c>
      <c r="Z18" s="192">
        <f t="shared" si="11"/>
        <v>6</v>
      </c>
      <c r="AA18" s="186"/>
      <c r="AB18" s="190"/>
      <c r="AC18" s="192"/>
      <c r="AD18" s="186">
        <v>1</v>
      </c>
      <c r="AE18" s="190">
        <f t="shared" si="12"/>
        <v>12</v>
      </c>
      <c r="AF18" s="190"/>
      <c r="AG18" s="190">
        <f t="shared" si="13"/>
        <v>0</v>
      </c>
      <c r="AH18" s="190">
        <v>1</v>
      </c>
      <c r="AI18" s="190">
        <f t="shared" si="14"/>
        <v>3</v>
      </c>
      <c r="AJ18" s="190"/>
      <c r="AK18" s="190">
        <f t="shared" si="15"/>
        <v>0</v>
      </c>
      <c r="AL18" s="190"/>
      <c r="AM18" s="190">
        <f t="shared" si="16"/>
        <v>0</v>
      </c>
      <c r="AN18" s="190"/>
      <c r="AO18" s="190">
        <f t="shared" si="17"/>
        <v>0</v>
      </c>
      <c r="AP18" s="190"/>
      <c r="AQ18" s="190">
        <f t="shared" si="18"/>
        <v>0</v>
      </c>
      <c r="AR18" s="190">
        <f t="shared" si="19"/>
        <v>3</v>
      </c>
      <c r="AS18" s="192">
        <f t="shared" si="20"/>
        <v>15</v>
      </c>
      <c r="AT18" s="193">
        <f t="shared" si="21"/>
        <v>115</v>
      </c>
    </row>
    <row r="19" spans="1:46" s="132" customFormat="1" ht="12">
      <c r="A19" s="186">
        <v>15</v>
      </c>
      <c r="B19" s="183" t="s">
        <v>407</v>
      </c>
      <c r="C19" s="187">
        <v>24143</v>
      </c>
      <c r="D19" s="188" t="s">
        <v>42</v>
      </c>
      <c r="E19" s="189">
        <v>9</v>
      </c>
      <c r="F19" s="190">
        <f t="shared" si="0"/>
        <v>54</v>
      </c>
      <c r="G19" s="190"/>
      <c r="H19" s="190">
        <f t="shared" si="1"/>
        <v>0</v>
      </c>
      <c r="I19" s="190">
        <v>14</v>
      </c>
      <c r="J19" s="190">
        <f t="shared" si="2"/>
        <v>32</v>
      </c>
      <c r="K19" s="191"/>
      <c r="L19" s="190">
        <f t="shared" si="3"/>
        <v>0</v>
      </c>
      <c r="M19" s="191">
        <v>5</v>
      </c>
      <c r="N19" s="191">
        <f t="shared" si="4"/>
        <v>10</v>
      </c>
      <c r="O19" s="191"/>
      <c r="P19" s="191">
        <f t="shared" si="5"/>
        <v>0</v>
      </c>
      <c r="Q19" s="192">
        <f t="shared" si="6"/>
        <v>96</v>
      </c>
      <c r="R19" s="186"/>
      <c r="S19" s="190">
        <f t="shared" si="7"/>
        <v>0</v>
      </c>
      <c r="T19" s="190"/>
      <c r="U19" s="190">
        <f t="shared" si="8"/>
        <v>0</v>
      </c>
      <c r="V19" s="190">
        <v>1</v>
      </c>
      <c r="W19" s="190">
        <f t="shared" si="9"/>
        <v>3</v>
      </c>
      <c r="X19" s="190"/>
      <c r="Y19" s="190">
        <f t="shared" si="10"/>
        <v>0</v>
      </c>
      <c r="Z19" s="192">
        <f t="shared" si="11"/>
        <v>3</v>
      </c>
      <c r="AA19" s="186"/>
      <c r="AB19" s="190"/>
      <c r="AC19" s="192"/>
      <c r="AD19" s="186">
        <v>1</v>
      </c>
      <c r="AE19" s="190">
        <f t="shared" si="12"/>
        <v>12</v>
      </c>
      <c r="AF19" s="190"/>
      <c r="AG19" s="190">
        <f t="shared" si="13"/>
        <v>0</v>
      </c>
      <c r="AH19" s="190">
        <v>1</v>
      </c>
      <c r="AI19" s="190">
        <f t="shared" si="14"/>
        <v>3</v>
      </c>
      <c r="AJ19" s="190"/>
      <c r="AK19" s="190">
        <f t="shared" si="15"/>
        <v>0</v>
      </c>
      <c r="AL19" s="190"/>
      <c r="AM19" s="190">
        <f t="shared" si="16"/>
        <v>0</v>
      </c>
      <c r="AN19" s="190"/>
      <c r="AO19" s="190">
        <f t="shared" si="17"/>
        <v>0</v>
      </c>
      <c r="AP19" s="190"/>
      <c r="AQ19" s="190">
        <f t="shared" si="18"/>
        <v>0</v>
      </c>
      <c r="AR19" s="190">
        <f t="shared" si="19"/>
        <v>3</v>
      </c>
      <c r="AS19" s="192">
        <f t="shared" si="20"/>
        <v>15</v>
      </c>
      <c r="AT19" s="193">
        <f t="shared" si="21"/>
        <v>114</v>
      </c>
    </row>
    <row r="20" spans="1:46" s="132" customFormat="1" ht="12">
      <c r="A20" s="186">
        <v>16</v>
      </c>
      <c r="B20" s="183" t="s">
        <v>405</v>
      </c>
      <c r="C20" s="187">
        <v>23408</v>
      </c>
      <c r="D20" s="188" t="s">
        <v>42</v>
      </c>
      <c r="E20" s="189">
        <v>9</v>
      </c>
      <c r="F20" s="190">
        <f t="shared" si="0"/>
        <v>54</v>
      </c>
      <c r="G20" s="190"/>
      <c r="H20" s="190">
        <f t="shared" si="1"/>
        <v>0</v>
      </c>
      <c r="I20" s="190">
        <v>13</v>
      </c>
      <c r="J20" s="190">
        <f t="shared" si="2"/>
        <v>30</v>
      </c>
      <c r="K20" s="191"/>
      <c r="L20" s="190">
        <f t="shared" si="3"/>
        <v>0</v>
      </c>
      <c r="M20" s="191">
        <v>5</v>
      </c>
      <c r="N20" s="191">
        <f t="shared" si="4"/>
        <v>10</v>
      </c>
      <c r="O20" s="191"/>
      <c r="P20" s="191">
        <f t="shared" si="5"/>
        <v>0</v>
      </c>
      <c r="Q20" s="192">
        <f t="shared" si="6"/>
        <v>94</v>
      </c>
      <c r="R20" s="186"/>
      <c r="S20" s="190">
        <f t="shared" si="7"/>
        <v>0</v>
      </c>
      <c r="T20" s="190"/>
      <c r="U20" s="190">
        <f t="shared" si="8"/>
        <v>0</v>
      </c>
      <c r="V20" s="190">
        <v>1</v>
      </c>
      <c r="W20" s="190">
        <f t="shared" si="9"/>
        <v>3</v>
      </c>
      <c r="X20" s="190"/>
      <c r="Y20" s="190">
        <f t="shared" si="10"/>
        <v>0</v>
      </c>
      <c r="Z20" s="192">
        <f t="shared" si="11"/>
        <v>3</v>
      </c>
      <c r="AA20" s="186" t="s">
        <v>124</v>
      </c>
      <c r="AB20" s="190"/>
      <c r="AC20" s="192"/>
      <c r="AD20" s="186">
        <v>1</v>
      </c>
      <c r="AE20" s="190">
        <f t="shared" si="12"/>
        <v>12</v>
      </c>
      <c r="AF20" s="190"/>
      <c r="AG20" s="190">
        <f t="shared" si="13"/>
        <v>0</v>
      </c>
      <c r="AH20" s="190">
        <v>1</v>
      </c>
      <c r="AI20" s="190">
        <f t="shared" si="14"/>
        <v>3</v>
      </c>
      <c r="AJ20" s="190"/>
      <c r="AK20" s="190">
        <f t="shared" si="15"/>
        <v>0</v>
      </c>
      <c r="AL20" s="190"/>
      <c r="AM20" s="190">
        <f t="shared" si="16"/>
        <v>0</v>
      </c>
      <c r="AN20" s="190"/>
      <c r="AO20" s="190">
        <f t="shared" si="17"/>
        <v>0</v>
      </c>
      <c r="AP20" s="190">
        <v>1</v>
      </c>
      <c r="AQ20" s="190">
        <f t="shared" si="18"/>
        <v>1</v>
      </c>
      <c r="AR20" s="190">
        <f t="shared" si="19"/>
        <v>4</v>
      </c>
      <c r="AS20" s="192">
        <f t="shared" si="20"/>
        <v>16</v>
      </c>
      <c r="AT20" s="193">
        <f t="shared" si="21"/>
        <v>113</v>
      </c>
    </row>
    <row r="21" spans="1:46" s="132" customFormat="1" ht="12">
      <c r="A21" s="186">
        <v>17</v>
      </c>
      <c r="B21" s="183" t="s">
        <v>416</v>
      </c>
      <c r="C21" s="187">
        <v>23863</v>
      </c>
      <c r="D21" s="188" t="s">
        <v>42</v>
      </c>
      <c r="E21" s="189">
        <v>8</v>
      </c>
      <c r="F21" s="190">
        <f t="shared" si="0"/>
        <v>48</v>
      </c>
      <c r="G21" s="190"/>
      <c r="H21" s="190">
        <f t="shared" si="1"/>
        <v>0</v>
      </c>
      <c r="I21" s="190">
        <v>16</v>
      </c>
      <c r="J21" s="190">
        <f t="shared" si="2"/>
        <v>36</v>
      </c>
      <c r="K21" s="191"/>
      <c r="L21" s="190">
        <f t="shared" si="3"/>
        <v>0</v>
      </c>
      <c r="M21" s="191">
        <v>4</v>
      </c>
      <c r="N21" s="191">
        <f t="shared" si="4"/>
        <v>8</v>
      </c>
      <c r="O21" s="191"/>
      <c r="P21" s="191">
        <f t="shared" si="5"/>
        <v>0</v>
      </c>
      <c r="Q21" s="192">
        <f t="shared" si="6"/>
        <v>92</v>
      </c>
      <c r="R21" s="186"/>
      <c r="S21" s="190">
        <f t="shared" si="7"/>
        <v>0</v>
      </c>
      <c r="T21" s="190"/>
      <c r="U21" s="190">
        <f t="shared" si="8"/>
        <v>0</v>
      </c>
      <c r="V21" s="190">
        <v>2</v>
      </c>
      <c r="W21" s="190">
        <f t="shared" si="9"/>
        <v>6</v>
      </c>
      <c r="X21" s="190"/>
      <c r="Y21" s="190">
        <f t="shared" si="10"/>
        <v>0</v>
      </c>
      <c r="Z21" s="192">
        <f t="shared" si="11"/>
        <v>6</v>
      </c>
      <c r="AA21" s="186"/>
      <c r="AB21" s="190"/>
      <c r="AC21" s="192"/>
      <c r="AD21" s="186">
        <v>1</v>
      </c>
      <c r="AE21" s="190">
        <f t="shared" si="12"/>
        <v>12</v>
      </c>
      <c r="AF21" s="190"/>
      <c r="AG21" s="190">
        <f t="shared" si="13"/>
        <v>0</v>
      </c>
      <c r="AH21" s="190">
        <v>1</v>
      </c>
      <c r="AI21" s="190">
        <f t="shared" si="14"/>
        <v>3</v>
      </c>
      <c r="AJ21" s="190"/>
      <c r="AK21" s="190">
        <f t="shared" si="15"/>
        <v>0</v>
      </c>
      <c r="AL21" s="190"/>
      <c r="AM21" s="190">
        <f t="shared" si="16"/>
        <v>0</v>
      </c>
      <c r="AN21" s="190"/>
      <c r="AO21" s="190">
        <f t="shared" si="17"/>
        <v>0</v>
      </c>
      <c r="AP21" s="190"/>
      <c r="AQ21" s="190">
        <f t="shared" si="18"/>
        <v>0</v>
      </c>
      <c r="AR21" s="190">
        <f t="shared" si="19"/>
        <v>3</v>
      </c>
      <c r="AS21" s="192">
        <f t="shared" si="20"/>
        <v>15</v>
      </c>
      <c r="AT21" s="193">
        <f t="shared" si="21"/>
        <v>113</v>
      </c>
    </row>
    <row r="22" spans="1:46" s="132" customFormat="1" ht="12">
      <c r="A22" s="186">
        <v>18</v>
      </c>
      <c r="B22" s="183" t="s">
        <v>412</v>
      </c>
      <c r="C22" s="187">
        <v>24796</v>
      </c>
      <c r="D22" s="188" t="s">
        <v>42</v>
      </c>
      <c r="E22" s="189">
        <v>7</v>
      </c>
      <c r="F22" s="190">
        <f t="shared" si="0"/>
        <v>42</v>
      </c>
      <c r="G22" s="190"/>
      <c r="H22" s="190">
        <f t="shared" si="1"/>
        <v>0</v>
      </c>
      <c r="I22" s="190">
        <v>16</v>
      </c>
      <c r="J22" s="190">
        <f t="shared" si="2"/>
        <v>36</v>
      </c>
      <c r="K22" s="191"/>
      <c r="L22" s="190">
        <f t="shared" si="3"/>
        <v>0</v>
      </c>
      <c r="M22" s="191">
        <v>5</v>
      </c>
      <c r="N22" s="191">
        <f t="shared" si="4"/>
        <v>10</v>
      </c>
      <c r="O22" s="191"/>
      <c r="P22" s="191">
        <f t="shared" si="5"/>
        <v>0</v>
      </c>
      <c r="Q22" s="192">
        <f t="shared" si="6"/>
        <v>88</v>
      </c>
      <c r="R22" s="186"/>
      <c r="S22" s="190">
        <f t="shared" si="7"/>
        <v>0</v>
      </c>
      <c r="T22" s="190"/>
      <c r="U22" s="190">
        <f t="shared" si="8"/>
        <v>0</v>
      </c>
      <c r="V22" s="190">
        <v>2</v>
      </c>
      <c r="W22" s="190">
        <f t="shared" si="9"/>
        <v>6</v>
      </c>
      <c r="X22" s="190"/>
      <c r="Y22" s="190">
        <f t="shared" si="10"/>
        <v>0</v>
      </c>
      <c r="Z22" s="192">
        <f t="shared" si="11"/>
        <v>6</v>
      </c>
      <c r="AA22" s="186"/>
      <c r="AB22" s="190"/>
      <c r="AC22" s="192"/>
      <c r="AD22" s="186">
        <v>1</v>
      </c>
      <c r="AE22" s="190">
        <f t="shared" si="12"/>
        <v>12</v>
      </c>
      <c r="AF22" s="190"/>
      <c r="AG22" s="190">
        <f t="shared" si="13"/>
        <v>0</v>
      </c>
      <c r="AH22" s="190">
        <v>2</v>
      </c>
      <c r="AI22" s="190">
        <f t="shared" si="14"/>
        <v>6</v>
      </c>
      <c r="AJ22" s="190"/>
      <c r="AK22" s="190">
        <f t="shared" si="15"/>
        <v>0</v>
      </c>
      <c r="AL22" s="190"/>
      <c r="AM22" s="190">
        <f t="shared" si="16"/>
        <v>0</v>
      </c>
      <c r="AN22" s="190"/>
      <c r="AO22" s="190">
        <f t="shared" si="17"/>
        <v>0</v>
      </c>
      <c r="AP22" s="190"/>
      <c r="AQ22" s="190">
        <f t="shared" si="18"/>
        <v>0</v>
      </c>
      <c r="AR22" s="190">
        <f t="shared" si="19"/>
        <v>6</v>
      </c>
      <c r="AS22" s="192">
        <f t="shared" si="20"/>
        <v>18</v>
      </c>
      <c r="AT22" s="193">
        <f t="shared" si="21"/>
        <v>112</v>
      </c>
    </row>
    <row r="23" spans="1:46" s="132" customFormat="1" ht="12">
      <c r="A23" s="186">
        <v>19</v>
      </c>
      <c r="B23" s="183" t="s">
        <v>394</v>
      </c>
      <c r="C23" s="187">
        <v>18904</v>
      </c>
      <c r="D23" s="188" t="s">
        <v>42</v>
      </c>
      <c r="E23" s="189">
        <v>9</v>
      </c>
      <c r="F23" s="190">
        <f t="shared" si="0"/>
        <v>54</v>
      </c>
      <c r="G23" s="190"/>
      <c r="H23" s="190">
        <f t="shared" si="1"/>
        <v>0</v>
      </c>
      <c r="I23" s="190">
        <v>14</v>
      </c>
      <c r="J23" s="190">
        <f t="shared" si="2"/>
        <v>32</v>
      </c>
      <c r="K23" s="191"/>
      <c r="L23" s="190">
        <f t="shared" si="3"/>
        <v>0</v>
      </c>
      <c r="M23" s="191">
        <v>5</v>
      </c>
      <c r="N23" s="191">
        <f t="shared" si="4"/>
        <v>10</v>
      </c>
      <c r="O23" s="191"/>
      <c r="P23" s="191">
        <f t="shared" si="5"/>
        <v>0</v>
      </c>
      <c r="Q23" s="192">
        <f t="shared" si="6"/>
        <v>96</v>
      </c>
      <c r="R23" s="186"/>
      <c r="S23" s="190">
        <f t="shared" si="7"/>
        <v>0</v>
      </c>
      <c r="T23" s="190"/>
      <c r="U23" s="190">
        <f t="shared" si="8"/>
        <v>0</v>
      </c>
      <c r="V23" s="190"/>
      <c r="W23" s="190">
        <f t="shared" si="9"/>
        <v>0</v>
      </c>
      <c r="X23" s="190"/>
      <c r="Y23" s="190">
        <f t="shared" si="10"/>
        <v>0</v>
      </c>
      <c r="Z23" s="192">
        <f t="shared" si="11"/>
        <v>0</v>
      </c>
      <c r="AA23" s="186"/>
      <c r="AB23" s="190"/>
      <c r="AC23" s="192"/>
      <c r="AD23" s="186">
        <v>1</v>
      </c>
      <c r="AE23" s="190">
        <f t="shared" si="12"/>
        <v>12</v>
      </c>
      <c r="AF23" s="190"/>
      <c r="AG23" s="190">
        <f t="shared" si="13"/>
        <v>0</v>
      </c>
      <c r="AH23" s="190">
        <v>1</v>
      </c>
      <c r="AI23" s="190">
        <f t="shared" si="14"/>
        <v>3</v>
      </c>
      <c r="AJ23" s="190"/>
      <c r="AK23" s="190">
        <f t="shared" si="15"/>
        <v>0</v>
      </c>
      <c r="AL23" s="190"/>
      <c r="AM23" s="190">
        <f t="shared" si="16"/>
        <v>0</v>
      </c>
      <c r="AN23" s="190"/>
      <c r="AO23" s="190">
        <f t="shared" si="17"/>
        <v>0</v>
      </c>
      <c r="AP23" s="190"/>
      <c r="AQ23" s="190">
        <f t="shared" si="18"/>
        <v>0</v>
      </c>
      <c r="AR23" s="190">
        <f t="shared" si="19"/>
        <v>3</v>
      </c>
      <c r="AS23" s="192">
        <f t="shared" si="20"/>
        <v>15</v>
      </c>
      <c r="AT23" s="193">
        <f t="shared" si="21"/>
        <v>111</v>
      </c>
    </row>
    <row r="24" spans="1:46" s="132" customFormat="1" ht="12">
      <c r="A24" s="186">
        <v>20</v>
      </c>
      <c r="B24" s="183" t="s">
        <v>404</v>
      </c>
      <c r="C24" s="187">
        <v>21457</v>
      </c>
      <c r="D24" s="188" t="s">
        <v>42</v>
      </c>
      <c r="E24" s="189">
        <v>9</v>
      </c>
      <c r="F24" s="190">
        <f t="shared" si="0"/>
        <v>54</v>
      </c>
      <c r="G24" s="190"/>
      <c r="H24" s="190">
        <f t="shared" si="1"/>
        <v>0</v>
      </c>
      <c r="I24" s="190">
        <v>14</v>
      </c>
      <c r="J24" s="190">
        <f t="shared" si="2"/>
        <v>32</v>
      </c>
      <c r="K24" s="191"/>
      <c r="L24" s="190">
        <f t="shared" si="3"/>
        <v>0</v>
      </c>
      <c r="M24" s="191">
        <v>5</v>
      </c>
      <c r="N24" s="191">
        <f t="shared" si="4"/>
        <v>10</v>
      </c>
      <c r="O24" s="191"/>
      <c r="P24" s="191">
        <f t="shared" si="5"/>
        <v>0</v>
      </c>
      <c r="Q24" s="192">
        <f t="shared" si="6"/>
        <v>96</v>
      </c>
      <c r="R24" s="186"/>
      <c r="S24" s="190">
        <f t="shared" si="7"/>
        <v>0</v>
      </c>
      <c r="T24" s="190"/>
      <c r="U24" s="190">
        <f t="shared" si="8"/>
        <v>0</v>
      </c>
      <c r="V24" s="190"/>
      <c r="W24" s="190">
        <f t="shared" si="9"/>
        <v>0</v>
      </c>
      <c r="X24" s="190"/>
      <c r="Y24" s="190">
        <f t="shared" si="10"/>
        <v>0</v>
      </c>
      <c r="Z24" s="192">
        <f t="shared" si="11"/>
        <v>0</v>
      </c>
      <c r="AA24" s="186"/>
      <c r="AB24" s="190"/>
      <c r="AC24" s="192"/>
      <c r="AD24" s="186">
        <v>1</v>
      </c>
      <c r="AE24" s="190">
        <f t="shared" si="12"/>
        <v>12</v>
      </c>
      <c r="AF24" s="190"/>
      <c r="AG24" s="190">
        <f t="shared" si="13"/>
        <v>0</v>
      </c>
      <c r="AH24" s="190">
        <v>1</v>
      </c>
      <c r="AI24" s="190">
        <f t="shared" si="14"/>
        <v>3</v>
      </c>
      <c r="AJ24" s="190"/>
      <c r="AK24" s="190">
        <f t="shared" si="15"/>
        <v>0</v>
      </c>
      <c r="AL24" s="190"/>
      <c r="AM24" s="190">
        <f t="shared" si="16"/>
        <v>0</v>
      </c>
      <c r="AN24" s="190"/>
      <c r="AO24" s="190">
        <f t="shared" si="17"/>
        <v>0</v>
      </c>
      <c r="AP24" s="190"/>
      <c r="AQ24" s="190">
        <f t="shared" si="18"/>
        <v>0</v>
      </c>
      <c r="AR24" s="190">
        <f t="shared" si="19"/>
        <v>3</v>
      </c>
      <c r="AS24" s="192">
        <f t="shared" si="20"/>
        <v>15</v>
      </c>
      <c r="AT24" s="193">
        <f t="shared" si="21"/>
        <v>111</v>
      </c>
    </row>
    <row r="25" spans="1:46" s="132" customFormat="1" ht="12">
      <c r="A25" s="186">
        <v>21</v>
      </c>
      <c r="B25" s="183" t="s">
        <v>401</v>
      </c>
      <c r="C25" s="187">
        <v>23187</v>
      </c>
      <c r="D25" s="188" t="s">
        <v>191</v>
      </c>
      <c r="E25" s="189">
        <v>9</v>
      </c>
      <c r="F25" s="190">
        <f t="shared" si="0"/>
        <v>54</v>
      </c>
      <c r="G25" s="190"/>
      <c r="H25" s="190">
        <f t="shared" si="1"/>
        <v>0</v>
      </c>
      <c r="I25" s="190">
        <v>14</v>
      </c>
      <c r="J25" s="190">
        <f t="shared" si="2"/>
        <v>32</v>
      </c>
      <c r="K25" s="191"/>
      <c r="L25" s="190">
        <f t="shared" si="3"/>
        <v>0</v>
      </c>
      <c r="M25" s="191">
        <v>5</v>
      </c>
      <c r="N25" s="191">
        <f t="shared" si="4"/>
        <v>10</v>
      </c>
      <c r="O25" s="191"/>
      <c r="P25" s="191">
        <f t="shared" si="5"/>
        <v>0</v>
      </c>
      <c r="Q25" s="192">
        <f t="shared" si="6"/>
        <v>96</v>
      </c>
      <c r="R25" s="186"/>
      <c r="S25" s="190">
        <f t="shared" si="7"/>
        <v>0</v>
      </c>
      <c r="T25" s="190"/>
      <c r="U25" s="190">
        <f t="shared" si="8"/>
        <v>0</v>
      </c>
      <c r="V25" s="190"/>
      <c r="W25" s="190">
        <f t="shared" si="9"/>
        <v>0</v>
      </c>
      <c r="X25" s="190"/>
      <c r="Y25" s="190">
        <f t="shared" si="10"/>
        <v>0</v>
      </c>
      <c r="Z25" s="192">
        <f t="shared" si="11"/>
        <v>0</v>
      </c>
      <c r="AA25" s="186"/>
      <c r="AB25" s="190"/>
      <c r="AC25" s="192"/>
      <c r="AD25" s="186">
        <v>1</v>
      </c>
      <c r="AE25" s="190">
        <f t="shared" si="12"/>
        <v>12</v>
      </c>
      <c r="AF25" s="190"/>
      <c r="AG25" s="190">
        <f t="shared" si="13"/>
        <v>0</v>
      </c>
      <c r="AH25" s="190">
        <v>1</v>
      </c>
      <c r="AI25" s="190">
        <f t="shared" si="14"/>
        <v>3</v>
      </c>
      <c r="AJ25" s="190"/>
      <c r="AK25" s="190">
        <f t="shared" si="15"/>
        <v>0</v>
      </c>
      <c r="AL25" s="190"/>
      <c r="AM25" s="190">
        <f t="shared" si="16"/>
        <v>0</v>
      </c>
      <c r="AN25" s="190"/>
      <c r="AO25" s="190">
        <f t="shared" si="17"/>
        <v>0</v>
      </c>
      <c r="AP25" s="190"/>
      <c r="AQ25" s="190">
        <f t="shared" si="18"/>
        <v>0</v>
      </c>
      <c r="AR25" s="190">
        <f t="shared" si="19"/>
        <v>3</v>
      </c>
      <c r="AS25" s="192">
        <f t="shared" si="20"/>
        <v>15</v>
      </c>
      <c r="AT25" s="193">
        <f t="shared" si="21"/>
        <v>111</v>
      </c>
    </row>
    <row r="26" spans="1:46" s="132" customFormat="1" ht="12">
      <c r="A26" s="186">
        <v>22</v>
      </c>
      <c r="B26" s="183" t="s">
        <v>397</v>
      </c>
      <c r="C26" s="187">
        <v>24607</v>
      </c>
      <c r="D26" s="188" t="s">
        <v>42</v>
      </c>
      <c r="E26" s="189">
        <v>9</v>
      </c>
      <c r="F26" s="190">
        <f t="shared" si="0"/>
        <v>54</v>
      </c>
      <c r="G26" s="190"/>
      <c r="H26" s="190">
        <f t="shared" si="1"/>
        <v>0</v>
      </c>
      <c r="I26" s="190">
        <v>14</v>
      </c>
      <c r="J26" s="190">
        <f t="shared" si="2"/>
        <v>32</v>
      </c>
      <c r="K26" s="191"/>
      <c r="L26" s="190">
        <f t="shared" si="3"/>
        <v>0</v>
      </c>
      <c r="M26" s="191">
        <v>5</v>
      </c>
      <c r="N26" s="191">
        <f t="shared" si="4"/>
        <v>10</v>
      </c>
      <c r="O26" s="191"/>
      <c r="P26" s="191">
        <f t="shared" si="5"/>
        <v>0</v>
      </c>
      <c r="Q26" s="192">
        <f t="shared" si="6"/>
        <v>96</v>
      </c>
      <c r="R26" s="186"/>
      <c r="S26" s="190">
        <f t="shared" si="7"/>
        <v>0</v>
      </c>
      <c r="T26" s="190"/>
      <c r="U26" s="190">
        <f t="shared" si="8"/>
        <v>0</v>
      </c>
      <c r="V26" s="190"/>
      <c r="W26" s="190">
        <f t="shared" si="9"/>
        <v>0</v>
      </c>
      <c r="X26" s="190"/>
      <c r="Y26" s="190">
        <f t="shared" si="10"/>
        <v>0</v>
      </c>
      <c r="Z26" s="192">
        <f t="shared" si="11"/>
        <v>0</v>
      </c>
      <c r="AA26" s="186"/>
      <c r="AB26" s="190"/>
      <c r="AC26" s="192"/>
      <c r="AD26" s="186">
        <v>1</v>
      </c>
      <c r="AE26" s="190">
        <f t="shared" si="12"/>
        <v>12</v>
      </c>
      <c r="AF26" s="190"/>
      <c r="AG26" s="190">
        <f t="shared" si="13"/>
        <v>0</v>
      </c>
      <c r="AH26" s="190">
        <v>1</v>
      </c>
      <c r="AI26" s="190">
        <f t="shared" si="14"/>
        <v>3</v>
      </c>
      <c r="AJ26" s="190"/>
      <c r="AK26" s="190">
        <f t="shared" si="15"/>
        <v>0</v>
      </c>
      <c r="AL26" s="190"/>
      <c r="AM26" s="190">
        <f t="shared" si="16"/>
        <v>0</v>
      </c>
      <c r="AN26" s="190"/>
      <c r="AO26" s="190">
        <f t="shared" si="17"/>
        <v>0</v>
      </c>
      <c r="AP26" s="190"/>
      <c r="AQ26" s="190">
        <f t="shared" si="18"/>
        <v>0</v>
      </c>
      <c r="AR26" s="190">
        <f t="shared" si="19"/>
        <v>3</v>
      </c>
      <c r="AS26" s="192">
        <f t="shared" si="20"/>
        <v>15</v>
      </c>
      <c r="AT26" s="193">
        <f t="shared" si="21"/>
        <v>111</v>
      </c>
    </row>
    <row r="27" spans="1:46" s="132" customFormat="1" ht="12">
      <c r="A27" s="186">
        <v>23</v>
      </c>
      <c r="B27" s="183" t="s">
        <v>408</v>
      </c>
      <c r="C27" s="187">
        <v>24614</v>
      </c>
      <c r="D27" s="188" t="s">
        <v>42</v>
      </c>
      <c r="E27" s="189">
        <v>7</v>
      </c>
      <c r="F27" s="190">
        <f t="shared" si="0"/>
        <v>42</v>
      </c>
      <c r="G27" s="190"/>
      <c r="H27" s="190">
        <f t="shared" si="1"/>
        <v>0</v>
      </c>
      <c r="I27" s="190">
        <v>15</v>
      </c>
      <c r="J27" s="190">
        <f t="shared" si="2"/>
        <v>34</v>
      </c>
      <c r="K27" s="191"/>
      <c r="L27" s="190">
        <f t="shared" si="3"/>
        <v>0</v>
      </c>
      <c r="M27" s="191">
        <v>5</v>
      </c>
      <c r="N27" s="191">
        <f t="shared" si="4"/>
        <v>10</v>
      </c>
      <c r="O27" s="191"/>
      <c r="P27" s="191">
        <f t="shared" si="5"/>
        <v>0</v>
      </c>
      <c r="Q27" s="192">
        <f t="shared" si="6"/>
        <v>86</v>
      </c>
      <c r="R27" s="186"/>
      <c r="S27" s="190">
        <f t="shared" si="7"/>
        <v>0</v>
      </c>
      <c r="T27" s="190"/>
      <c r="U27" s="190">
        <f t="shared" si="8"/>
        <v>0</v>
      </c>
      <c r="V27" s="190">
        <v>2</v>
      </c>
      <c r="W27" s="190">
        <f t="shared" si="9"/>
        <v>6</v>
      </c>
      <c r="X27" s="190"/>
      <c r="Y27" s="190">
        <f t="shared" si="10"/>
        <v>0</v>
      </c>
      <c r="Z27" s="192">
        <f t="shared" si="11"/>
        <v>6</v>
      </c>
      <c r="AA27" s="186"/>
      <c r="AB27" s="190"/>
      <c r="AC27" s="192"/>
      <c r="AD27" s="186">
        <v>1</v>
      </c>
      <c r="AE27" s="190">
        <f t="shared" si="12"/>
        <v>12</v>
      </c>
      <c r="AF27" s="190"/>
      <c r="AG27" s="190">
        <f t="shared" si="13"/>
        <v>0</v>
      </c>
      <c r="AH27" s="190">
        <v>2</v>
      </c>
      <c r="AI27" s="190">
        <f t="shared" si="14"/>
        <v>6</v>
      </c>
      <c r="AJ27" s="190"/>
      <c r="AK27" s="190">
        <f t="shared" si="15"/>
        <v>0</v>
      </c>
      <c r="AL27" s="190"/>
      <c r="AM27" s="190">
        <f t="shared" si="16"/>
        <v>0</v>
      </c>
      <c r="AN27" s="190"/>
      <c r="AO27" s="190">
        <f t="shared" si="17"/>
        <v>0</v>
      </c>
      <c r="AP27" s="190"/>
      <c r="AQ27" s="190">
        <f t="shared" si="18"/>
        <v>0</v>
      </c>
      <c r="AR27" s="190">
        <f t="shared" si="19"/>
        <v>6</v>
      </c>
      <c r="AS27" s="192">
        <f t="shared" si="20"/>
        <v>18</v>
      </c>
      <c r="AT27" s="193">
        <f t="shared" si="21"/>
        <v>110</v>
      </c>
    </row>
    <row r="28" spans="1:46" s="132" customFormat="1" ht="12">
      <c r="A28" s="186">
        <v>24</v>
      </c>
      <c r="B28" s="183" t="s">
        <v>418</v>
      </c>
      <c r="C28" s="187">
        <v>18562</v>
      </c>
      <c r="D28" s="188" t="s">
        <v>27</v>
      </c>
      <c r="E28" s="189">
        <v>9</v>
      </c>
      <c r="F28" s="190">
        <f t="shared" si="0"/>
        <v>54</v>
      </c>
      <c r="G28" s="190"/>
      <c r="H28" s="190">
        <f t="shared" si="1"/>
        <v>0</v>
      </c>
      <c r="I28" s="190">
        <v>12</v>
      </c>
      <c r="J28" s="190">
        <f t="shared" si="2"/>
        <v>28</v>
      </c>
      <c r="K28" s="191"/>
      <c r="L28" s="190">
        <f t="shared" si="3"/>
        <v>0</v>
      </c>
      <c r="M28" s="191">
        <v>5</v>
      </c>
      <c r="N28" s="191">
        <f t="shared" si="4"/>
        <v>10</v>
      </c>
      <c r="O28" s="191"/>
      <c r="P28" s="191">
        <f t="shared" si="5"/>
        <v>0</v>
      </c>
      <c r="Q28" s="192">
        <f t="shared" si="6"/>
        <v>92</v>
      </c>
      <c r="R28" s="186"/>
      <c r="S28" s="190">
        <f t="shared" si="7"/>
        <v>0</v>
      </c>
      <c r="T28" s="190"/>
      <c r="U28" s="190">
        <f t="shared" si="8"/>
        <v>0</v>
      </c>
      <c r="V28" s="190"/>
      <c r="W28" s="190">
        <f t="shared" si="9"/>
        <v>0</v>
      </c>
      <c r="X28" s="190"/>
      <c r="Y28" s="190">
        <f t="shared" si="10"/>
        <v>0</v>
      </c>
      <c r="Z28" s="192">
        <f t="shared" si="11"/>
        <v>0</v>
      </c>
      <c r="AA28" s="186"/>
      <c r="AB28" s="190"/>
      <c r="AC28" s="192"/>
      <c r="AD28" s="186">
        <v>1</v>
      </c>
      <c r="AE28" s="190">
        <f t="shared" si="12"/>
        <v>12</v>
      </c>
      <c r="AF28" s="190"/>
      <c r="AG28" s="190">
        <f t="shared" si="13"/>
        <v>0</v>
      </c>
      <c r="AH28" s="190"/>
      <c r="AI28" s="190">
        <f t="shared" si="14"/>
        <v>0</v>
      </c>
      <c r="AJ28" s="190"/>
      <c r="AK28" s="190">
        <f t="shared" si="15"/>
        <v>0</v>
      </c>
      <c r="AL28" s="190">
        <v>1</v>
      </c>
      <c r="AM28" s="190">
        <f t="shared" si="16"/>
        <v>5</v>
      </c>
      <c r="AN28" s="190"/>
      <c r="AO28" s="190">
        <f t="shared" si="17"/>
        <v>0</v>
      </c>
      <c r="AP28" s="190"/>
      <c r="AQ28" s="190">
        <f t="shared" si="18"/>
        <v>0</v>
      </c>
      <c r="AR28" s="190">
        <f t="shared" si="19"/>
        <v>5</v>
      </c>
      <c r="AS28" s="192">
        <f t="shared" si="20"/>
        <v>17</v>
      </c>
      <c r="AT28" s="193">
        <f t="shared" si="21"/>
        <v>109</v>
      </c>
    </row>
    <row r="29" spans="1:46" s="132" customFormat="1" ht="12">
      <c r="A29" s="186">
        <v>25</v>
      </c>
      <c r="B29" s="183" t="s">
        <v>410</v>
      </c>
      <c r="C29" s="187">
        <v>19374</v>
      </c>
      <c r="D29" s="188" t="s">
        <v>42</v>
      </c>
      <c r="E29" s="189">
        <v>9</v>
      </c>
      <c r="F29" s="190">
        <f t="shared" si="0"/>
        <v>54</v>
      </c>
      <c r="G29" s="190"/>
      <c r="H29" s="190">
        <f t="shared" si="1"/>
        <v>0</v>
      </c>
      <c r="I29" s="190">
        <v>16</v>
      </c>
      <c r="J29" s="190">
        <f t="shared" si="2"/>
        <v>36</v>
      </c>
      <c r="K29" s="191"/>
      <c r="L29" s="190">
        <f t="shared" si="3"/>
        <v>0</v>
      </c>
      <c r="M29" s="191">
        <v>2</v>
      </c>
      <c r="N29" s="191">
        <f t="shared" si="4"/>
        <v>4</v>
      </c>
      <c r="O29" s="191"/>
      <c r="P29" s="191">
        <f t="shared" si="5"/>
        <v>0</v>
      </c>
      <c r="Q29" s="192">
        <f t="shared" si="6"/>
        <v>94</v>
      </c>
      <c r="R29" s="186"/>
      <c r="S29" s="190">
        <f t="shared" si="7"/>
        <v>0</v>
      </c>
      <c r="T29" s="190"/>
      <c r="U29" s="190">
        <f t="shared" si="8"/>
        <v>0</v>
      </c>
      <c r="V29" s="190"/>
      <c r="W29" s="190">
        <f t="shared" si="9"/>
        <v>0</v>
      </c>
      <c r="X29" s="190"/>
      <c r="Y29" s="190">
        <f t="shared" si="10"/>
        <v>0</v>
      </c>
      <c r="Z29" s="192">
        <f t="shared" si="11"/>
        <v>0</v>
      </c>
      <c r="AA29" s="186"/>
      <c r="AB29" s="190"/>
      <c r="AC29" s="192"/>
      <c r="AD29" s="186">
        <v>1</v>
      </c>
      <c r="AE29" s="190">
        <f t="shared" si="12"/>
        <v>12</v>
      </c>
      <c r="AF29" s="190"/>
      <c r="AG29" s="190">
        <f t="shared" si="13"/>
        <v>0</v>
      </c>
      <c r="AH29" s="190">
        <v>1</v>
      </c>
      <c r="AI29" s="190">
        <f t="shared" si="14"/>
        <v>3</v>
      </c>
      <c r="AJ29" s="190"/>
      <c r="AK29" s="190">
        <f t="shared" si="15"/>
        <v>0</v>
      </c>
      <c r="AL29" s="190"/>
      <c r="AM29" s="190">
        <f t="shared" si="16"/>
        <v>0</v>
      </c>
      <c r="AN29" s="190"/>
      <c r="AO29" s="190">
        <f t="shared" si="17"/>
        <v>0</v>
      </c>
      <c r="AP29" s="190"/>
      <c r="AQ29" s="190">
        <f t="shared" si="18"/>
        <v>0</v>
      </c>
      <c r="AR29" s="190">
        <f t="shared" si="19"/>
        <v>3</v>
      </c>
      <c r="AS29" s="192">
        <f t="shared" si="20"/>
        <v>15</v>
      </c>
      <c r="AT29" s="193">
        <f t="shared" si="21"/>
        <v>109</v>
      </c>
    </row>
    <row r="30" spans="1:46" s="132" customFormat="1" ht="12">
      <c r="A30" s="186">
        <v>26</v>
      </c>
      <c r="B30" s="183" t="s">
        <v>415</v>
      </c>
      <c r="C30" s="187">
        <v>22878</v>
      </c>
      <c r="D30" s="188" t="s">
        <v>173</v>
      </c>
      <c r="E30" s="189">
        <v>8</v>
      </c>
      <c r="F30" s="190">
        <f t="shared" si="0"/>
        <v>48</v>
      </c>
      <c r="G30" s="190"/>
      <c r="H30" s="190">
        <f t="shared" si="1"/>
        <v>0</v>
      </c>
      <c r="I30" s="190">
        <v>17</v>
      </c>
      <c r="J30" s="190">
        <f t="shared" si="2"/>
        <v>38</v>
      </c>
      <c r="K30" s="191"/>
      <c r="L30" s="190">
        <f t="shared" si="3"/>
        <v>0</v>
      </c>
      <c r="M30" s="191">
        <v>4</v>
      </c>
      <c r="N30" s="191">
        <f t="shared" si="4"/>
        <v>8</v>
      </c>
      <c r="O30" s="191"/>
      <c r="P30" s="191">
        <f t="shared" si="5"/>
        <v>0</v>
      </c>
      <c r="Q30" s="192">
        <f t="shared" si="6"/>
        <v>94</v>
      </c>
      <c r="R30" s="186"/>
      <c r="S30" s="190">
        <f t="shared" si="7"/>
        <v>0</v>
      </c>
      <c r="T30" s="190"/>
      <c r="U30" s="190">
        <f t="shared" si="8"/>
        <v>0</v>
      </c>
      <c r="V30" s="190"/>
      <c r="W30" s="190">
        <f t="shared" si="9"/>
        <v>0</v>
      </c>
      <c r="X30" s="190"/>
      <c r="Y30" s="190">
        <f t="shared" si="10"/>
        <v>0</v>
      </c>
      <c r="Z30" s="192">
        <f t="shared" si="11"/>
        <v>0</v>
      </c>
      <c r="AA30" s="186"/>
      <c r="AB30" s="190"/>
      <c r="AC30" s="192"/>
      <c r="AD30" s="186">
        <v>1</v>
      </c>
      <c r="AE30" s="190">
        <f t="shared" si="12"/>
        <v>12</v>
      </c>
      <c r="AF30" s="190"/>
      <c r="AG30" s="190">
        <f t="shared" si="13"/>
        <v>0</v>
      </c>
      <c r="AH30" s="190">
        <v>1</v>
      </c>
      <c r="AI30" s="190">
        <f t="shared" si="14"/>
        <v>3</v>
      </c>
      <c r="AJ30" s="190"/>
      <c r="AK30" s="190">
        <f t="shared" si="15"/>
        <v>0</v>
      </c>
      <c r="AL30" s="190"/>
      <c r="AM30" s="190">
        <f t="shared" si="16"/>
        <v>0</v>
      </c>
      <c r="AN30" s="190"/>
      <c r="AO30" s="190">
        <f t="shared" si="17"/>
        <v>0</v>
      </c>
      <c r="AP30" s="190"/>
      <c r="AQ30" s="190">
        <f t="shared" si="18"/>
        <v>0</v>
      </c>
      <c r="AR30" s="190">
        <f t="shared" si="19"/>
        <v>3</v>
      </c>
      <c r="AS30" s="192">
        <f t="shared" si="20"/>
        <v>15</v>
      </c>
      <c r="AT30" s="193">
        <f t="shared" si="21"/>
        <v>109</v>
      </c>
    </row>
    <row r="31" spans="1:46" s="132" customFormat="1" ht="12">
      <c r="A31" s="186">
        <v>27</v>
      </c>
      <c r="B31" s="183" t="s">
        <v>395</v>
      </c>
      <c r="C31" s="187">
        <v>24200</v>
      </c>
      <c r="D31" s="188" t="s">
        <v>396</v>
      </c>
      <c r="E31" s="189">
        <v>9</v>
      </c>
      <c r="F31" s="190">
        <f t="shared" si="0"/>
        <v>54</v>
      </c>
      <c r="G31" s="190"/>
      <c r="H31" s="190">
        <f t="shared" si="1"/>
        <v>0</v>
      </c>
      <c r="I31" s="190">
        <v>14</v>
      </c>
      <c r="J31" s="190">
        <f t="shared" si="2"/>
        <v>32</v>
      </c>
      <c r="K31" s="191"/>
      <c r="L31" s="190">
        <f t="shared" si="3"/>
        <v>0</v>
      </c>
      <c r="M31" s="191">
        <v>2</v>
      </c>
      <c r="N31" s="191">
        <f t="shared" si="4"/>
        <v>4</v>
      </c>
      <c r="O31" s="191"/>
      <c r="P31" s="191">
        <f t="shared" si="5"/>
        <v>0</v>
      </c>
      <c r="Q31" s="192">
        <f t="shared" si="6"/>
        <v>90</v>
      </c>
      <c r="R31" s="186"/>
      <c r="S31" s="190">
        <f t="shared" si="7"/>
        <v>0</v>
      </c>
      <c r="T31" s="190"/>
      <c r="U31" s="190">
        <f t="shared" si="8"/>
        <v>0</v>
      </c>
      <c r="V31" s="190">
        <v>1</v>
      </c>
      <c r="W31" s="190">
        <f t="shared" si="9"/>
        <v>3</v>
      </c>
      <c r="X31" s="190"/>
      <c r="Y31" s="190">
        <f t="shared" si="10"/>
        <v>0</v>
      </c>
      <c r="Z31" s="192">
        <f t="shared" si="11"/>
        <v>3</v>
      </c>
      <c r="AA31" s="186"/>
      <c r="AB31" s="190"/>
      <c r="AC31" s="192"/>
      <c r="AD31" s="186">
        <v>1</v>
      </c>
      <c r="AE31" s="190">
        <f t="shared" si="12"/>
        <v>12</v>
      </c>
      <c r="AF31" s="190"/>
      <c r="AG31" s="190">
        <f t="shared" si="13"/>
        <v>0</v>
      </c>
      <c r="AH31" s="190">
        <v>1</v>
      </c>
      <c r="AI31" s="190">
        <f t="shared" si="14"/>
        <v>3</v>
      </c>
      <c r="AJ31" s="190"/>
      <c r="AK31" s="190">
        <f t="shared" si="15"/>
        <v>0</v>
      </c>
      <c r="AL31" s="190"/>
      <c r="AM31" s="190">
        <f t="shared" si="16"/>
        <v>0</v>
      </c>
      <c r="AN31" s="190"/>
      <c r="AO31" s="190">
        <f t="shared" si="17"/>
        <v>0</v>
      </c>
      <c r="AP31" s="190"/>
      <c r="AQ31" s="190">
        <f t="shared" si="18"/>
        <v>0</v>
      </c>
      <c r="AR31" s="190">
        <f t="shared" si="19"/>
        <v>3</v>
      </c>
      <c r="AS31" s="192">
        <f t="shared" si="20"/>
        <v>15</v>
      </c>
      <c r="AT31" s="193">
        <f t="shared" si="21"/>
        <v>108</v>
      </c>
    </row>
    <row r="32" spans="1:46" s="132" customFormat="1" ht="12">
      <c r="A32" s="186">
        <v>28</v>
      </c>
      <c r="B32" s="183" t="s">
        <v>409</v>
      </c>
      <c r="C32" s="187">
        <v>23108</v>
      </c>
      <c r="D32" s="188" t="s">
        <v>42</v>
      </c>
      <c r="E32" s="189">
        <v>7</v>
      </c>
      <c r="F32" s="190">
        <f t="shared" si="0"/>
        <v>42</v>
      </c>
      <c r="G32" s="190"/>
      <c r="H32" s="190">
        <f t="shared" si="1"/>
        <v>0</v>
      </c>
      <c r="I32" s="190">
        <v>16</v>
      </c>
      <c r="J32" s="190">
        <f t="shared" si="2"/>
        <v>36</v>
      </c>
      <c r="K32" s="191"/>
      <c r="L32" s="190">
        <f t="shared" si="3"/>
        <v>0</v>
      </c>
      <c r="M32" s="191">
        <v>5</v>
      </c>
      <c r="N32" s="191">
        <f t="shared" si="4"/>
        <v>10</v>
      </c>
      <c r="O32" s="191"/>
      <c r="P32" s="191">
        <f t="shared" si="5"/>
        <v>0</v>
      </c>
      <c r="Q32" s="192">
        <f t="shared" si="6"/>
        <v>88</v>
      </c>
      <c r="R32" s="186"/>
      <c r="S32" s="190">
        <f t="shared" si="7"/>
        <v>0</v>
      </c>
      <c r="T32" s="190"/>
      <c r="U32" s="190">
        <f t="shared" si="8"/>
        <v>0</v>
      </c>
      <c r="V32" s="190"/>
      <c r="W32" s="190">
        <f t="shared" si="9"/>
        <v>0</v>
      </c>
      <c r="X32" s="190"/>
      <c r="Y32" s="190">
        <f t="shared" si="10"/>
        <v>0</v>
      </c>
      <c r="Z32" s="192">
        <f t="shared" si="11"/>
        <v>0</v>
      </c>
      <c r="AA32" s="186"/>
      <c r="AB32" s="190"/>
      <c r="AC32" s="192"/>
      <c r="AD32" s="186">
        <v>1</v>
      </c>
      <c r="AE32" s="190">
        <f t="shared" si="12"/>
        <v>12</v>
      </c>
      <c r="AF32" s="190"/>
      <c r="AG32" s="190">
        <f t="shared" si="13"/>
        <v>0</v>
      </c>
      <c r="AH32" s="190">
        <v>1</v>
      </c>
      <c r="AI32" s="190">
        <f t="shared" si="14"/>
        <v>3</v>
      </c>
      <c r="AJ32" s="190"/>
      <c r="AK32" s="190">
        <f t="shared" si="15"/>
        <v>0</v>
      </c>
      <c r="AL32" s="190"/>
      <c r="AM32" s="190">
        <f t="shared" si="16"/>
        <v>0</v>
      </c>
      <c r="AN32" s="190"/>
      <c r="AO32" s="190">
        <f t="shared" si="17"/>
        <v>0</v>
      </c>
      <c r="AP32" s="190"/>
      <c r="AQ32" s="190">
        <f t="shared" si="18"/>
        <v>0</v>
      </c>
      <c r="AR32" s="190">
        <f t="shared" si="19"/>
        <v>3</v>
      </c>
      <c r="AS32" s="192">
        <f t="shared" si="20"/>
        <v>15</v>
      </c>
      <c r="AT32" s="193">
        <f t="shared" si="21"/>
        <v>103</v>
      </c>
    </row>
    <row r="33" spans="1:46" s="132" customFormat="1" ht="12">
      <c r="A33" s="186">
        <v>29</v>
      </c>
      <c r="B33" s="183" t="s">
        <v>390</v>
      </c>
      <c r="C33" s="187">
        <v>23211</v>
      </c>
      <c r="D33" s="188" t="s">
        <v>42</v>
      </c>
      <c r="E33" s="189">
        <v>7</v>
      </c>
      <c r="F33" s="190">
        <f t="shared" si="0"/>
        <v>42</v>
      </c>
      <c r="G33" s="190"/>
      <c r="H33" s="190">
        <f t="shared" si="1"/>
        <v>0</v>
      </c>
      <c r="I33" s="190">
        <v>15</v>
      </c>
      <c r="J33" s="190">
        <f t="shared" si="2"/>
        <v>34</v>
      </c>
      <c r="K33" s="191"/>
      <c r="L33" s="190">
        <f t="shared" si="3"/>
        <v>0</v>
      </c>
      <c r="M33" s="191">
        <v>5</v>
      </c>
      <c r="N33" s="191">
        <f t="shared" si="4"/>
        <v>10</v>
      </c>
      <c r="O33" s="191"/>
      <c r="P33" s="191">
        <f t="shared" si="5"/>
        <v>0</v>
      </c>
      <c r="Q33" s="192">
        <f t="shared" si="6"/>
        <v>86</v>
      </c>
      <c r="R33" s="186"/>
      <c r="S33" s="190">
        <f t="shared" si="7"/>
        <v>0</v>
      </c>
      <c r="T33" s="190"/>
      <c r="U33" s="190">
        <f t="shared" si="8"/>
        <v>0</v>
      </c>
      <c r="V33" s="190"/>
      <c r="W33" s="190">
        <f t="shared" si="9"/>
        <v>0</v>
      </c>
      <c r="X33" s="190"/>
      <c r="Y33" s="190">
        <f t="shared" si="10"/>
        <v>0</v>
      </c>
      <c r="Z33" s="192">
        <f t="shared" si="11"/>
        <v>0</v>
      </c>
      <c r="AA33" s="186"/>
      <c r="AB33" s="190"/>
      <c r="AC33" s="192"/>
      <c r="AD33" s="186">
        <v>1</v>
      </c>
      <c r="AE33" s="190">
        <f t="shared" si="12"/>
        <v>12</v>
      </c>
      <c r="AF33" s="190"/>
      <c r="AG33" s="190">
        <f t="shared" si="13"/>
        <v>0</v>
      </c>
      <c r="AH33" s="190">
        <v>1</v>
      </c>
      <c r="AI33" s="190">
        <f t="shared" si="14"/>
        <v>3</v>
      </c>
      <c r="AJ33" s="190"/>
      <c r="AK33" s="190">
        <f t="shared" si="15"/>
        <v>0</v>
      </c>
      <c r="AL33" s="190"/>
      <c r="AM33" s="190">
        <f t="shared" si="16"/>
        <v>0</v>
      </c>
      <c r="AN33" s="190"/>
      <c r="AO33" s="190">
        <f t="shared" si="17"/>
        <v>0</v>
      </c>
      <c r="AP33" s="190"/>
      <c r="AQ33" s="190">
        <f t="shared" si="18"/>
        <v>0</v>
      </c>
      <c r="AR33" s="190">
        <f t="shared" si="19"/>
        <v>3</v>
      </c>
      <c r="AS33" s="192">
        <f t="shared" si="20"/>
        <v>15</v>
      </c>
      <c r="AT33" s="193">
        <f t="shared" si="21"/>
        <v>101</v>
      </c>
    </row>
    <row r="34" spans="1:46" s="132" customFormat="1" ht="12">
      <c r="A34" s="186">
        <v>30</v>
      </c>
      <c r="B34" s="183" t="s">
        <v>414</v>
      </c>
      <c r="C34" s="187">
        <v>18091</v>
      </c>
      <c r="D34" s="188" t="s">
        <v>42</v>
      </c>
      <c r="E34" s="189">
        <v>6</v>
      </c>
      <c r="F34" s="190">
        <f t="shared" si="0"/>
        <v>36</v>
      </c>
      <c r="G34" s="190"/>
      <c r="H34" s="190">
        <f t="shared" si="1"/>
        <v>0</v>
      </c>
      <c r="I34" s="190">
        <v>16</v>
      </c>
      <c r="J34" s="190">
        <f t="shared" si="2"/>
        <v>36</v>
      </c>
      <c r="K34" s="191"/>
      <c r="L34" s="190">
        <f t="shared" si="3"/>
        <v>0</v>
      </c>
      <c r="M34" s="191">
        <v>4</v>
      </c>
      <c r="N34" s="191">
        <f t="shared" si="4"/>
        <v>8</v>
      </c>
      <c r="O34" s="191"/>
      <c r="P34" s="191">
        <f t="shared" si="5"/>
        <v>0</v>
      </c>
      <c r="Q34" s="192">
        <f t="shared" si="6"/>
        <v>80</v>
      </c>
      <c r="R34" s="186"/>
      <c r="S34" s="190">
        <f t="shared" si="7"/>
        <v>0</v>
      </c>
      <c r="T34" s="190"/>
      <c r="U34" s="190">
        <f t="shared" si="8"/>
        <v>0</v>
      </c>
      <c r="V34" s="190"/>
      <c r="W34" s="190">
        <f t="shared" si="9"/>
        <v>0</v>
      </c>
      <c r="X34" s="190"/>
      <c r="Y34" s="190">
        <f t="shared" si="10"/>
        <v>0</v>
      </c>
      <c r="Z34" s="192">
        <f t="shared" si="11"/>
        <v>0</v>
      </c>
      <c r="AA34" s="186"/>
      <c r="AB34" s="190"/>
      <c r="AC34" s="192"/>
      <c r="AD34" s="186">
        <v>1</v>
      </c>
      <c r="AE34" s="190">
        <f t="shared" si="12"/>
        <v>12</v>
      </c>
      <c r="AF34" s="190"/>
      <c r="AG34" s="190">
        <f t="shared" si="13"/>
        <v>0</v>
      </c>
      <c r="AH34" s="190">
        <v>1</v>
      </c>
      <c r="AI34" s="190">
        <f t="shared" si="14"/>
        <v>3</v>
      </c>
      <c r="AJ34" s="190"/>
      <c r="AK34" s="190">
        <f t="shared" si="15"/>
        <v>0</v>
      </c>
      <c r="AL34" s="190"/>
      <c r="AM34" s="190">
        <f t="shared" si="16"/>
        <v>0</v>
      </c>
      <c r="AN34" s="190"/>
      <c r="AO34" s="190">
        <f t="shared" si="17"/>
        <v>0</v>
      </c>
      <c r="AP34" s="190"/>
      <c r="AQ34" s="190">
        <f t="shared" si="18"/>
        <v>0</v>
      </c>
      <c r="AR34" s="190">
        <f t="shared" si="19"/>
        <v>3</v>
      </c>
      <c r="AS34" s="192">
        <f t="shared" si="20"/>
        <v>15</v>
      </c>
      <c r="AT34" s="193">
        <f t="shared" si="21"/>
        <v>95</v>
      </c>
    </row>
    <row r="35" spans="1:46" s="132" customFormat="1" ht="12.6" thickBot="1">
      <c r="A35" s="186">
        <v>31</v>
      </c>
      <c r="B35" s="240" t="s">
        <v>413</v>
      </c>
      <c r="C35" s="241">
        <v>24670</v>
      </c>
      <c r="D35" s="242" t="s">
        <v>42</v>
      </c>
      <c r="E35" s="189">
        <v>6</v>
      </c>
      <c r="F35" s="243">
        <f t="shared" si="0"/>
        <v>36</v>
      </c>
      <c r="G35" s="243"/>
      <c r="H35" s="243">
        <f t="shared" si="1"/>
        <v>0</v>
      </c>
      <c r="I35" s="243">
        <v>14</v>
      </c>
      <c r="J35" s="243">
        <f t="shared" si="2"/>
        <v>32</v>
      </c>
      <c r="K35" s="244"/>
      <c r="L35" s="243">
        <f t="shared" si="3"/>
        <v>0</v>
      </c>
      <c r="M35" s="191">
        <v>4</v>
      </c>
      <c r="N35" s="244">
        <f t="shared" si="4"/>
        <v>8</v>
      </c>
      <c r="O35" s="244"/>
      <c r="P35" s="244">
        <f t="shared" si="5"/>
        <v>0</v>
      </c>
      <c r="Q35" s="245">
        <f t="shared" si="6"/>
        <v>76</v>
      </c>
      <c r="R35" s="246"/>
      <c r="S35" s="243">
        <f t="shared" si="7"/>
        <v>0</v>
      </c>
      <c r="T35" s="243"/>
      <c r="U35" s="243">
        <f t="shared" si="8"/>
        <v>0</v>
      </c>
      <c r="V35" s="243"/>
      <c r="W35" s="243">
        <f t="shared" si="9"/>
        <v>0</v>
      </c>
      <c r="X35" s="243"/>
      <c r="Y35" s="243">
        <f t="shared" si="10"/>
        <v>0</v>
      </c>
      <c r="Z35" s="245">
        <f t="shared" si="11"/>
        <v>0</v>
      </c>
      <c r="AA35" s="246"/>
      <c r="AB35" s="243"/>
      <c r="AC35" s="245"/>
      <c r="AD35" s="246">
        <v>1</v>
      </c>
      <c r="AE35" s="243">
        <f t="shared" si="12"/>
        <v>12</v>
      </c>
      <c r="AF35" s="243"/>
      <c r="AG35" s="243">
        <f t="shared" si="13"/>
        <v>0</v>
      </c>
      <c r="AH35" s="243">
        <v>2</v>
      </c>
      <c r="AI35" s="243">
        <f t="shared" si="14"/>
        <v>6</v>
      </c>
      <c r="AJ35" s="243"/>
      <c r="AK35" s="243">
        <f t="shared" si="15"/>
        <v>0</v>
      </c>
      <c r="AL35" s="243"/>
      <c r="AM35" s="243">
        <f t="shared" si="16"/>
        <v>0</v>
      </c>
      <c r="AN35" s="243"/>
      <c r="AO35" s="243">
        <f t="shared" si="17"/>
        <v>0</v>
      </c>
      <c r="AP35" s="243"/>
      <c r="AQ35" s="243">
        <f t="shared" si="18"/>
        <v>0</v>
      </c>
      <c r="AR35" s="243">
        <f t="shared" si="19"/>
        <v>6</v>
      </c>
      <c r="AS35" s="245">
        <f t="shared" si="20"/>
        <v>18</v>
      </c>
      <c r="AT35" s="247">
        <f t="shared" si="21"/>
        <v>94</v>
      </c>
    </row>
    <row r="38" spans="1:46">
      <c r="B38" s="58"/>
    </row>
  </sheetData>
  <mergeCells count="9">
    <mergeCell ref="A1:AT1"/>
    <mergeCell ref="A2:AT2"/>
    <mergeCell ref="C4:D4"/>
    <mergeCell ref="E3:Q3"/>
    <mergeCell ref="R3:Z3"/>
    <mergeCell ref="AA3:AC3"/>
    <mergeCell ref="AT3:AT4"/>
    <mergeCell ref="A3:D3"/>
    <mergeCell ref="AD3:AS3"/>
  </mergeCells>
  <phoneticPr fontId="0" type="noConversion"/>
  <pageMargins left="0" right="0" top="0.74803149606299213" bottom="0.74803149606299213" header="0.31496062992125984" footer="0.31496062992125984"/>
  <pageSetup paperSize="9" scale="95" orientation="landscape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V16"/>
  <sheetViews>
    <sheetView zoomScale="85" workbookViewId="0">
      <selection activeCell="A5" sqref="A5:AV5"/>
    </sheetView>
  </sheetViews>
  <sheetFormatPr defaultColWidth="9.109375" defaultRowHeight="13.8"/>
  <cols>
    <col min="1" max="1" width="3.88671875" style="1" customWidth="1"/>
    <col min="2" max="2" width="24.44140625" style="1" bestFit="1" customWidth="1"/>
    <col min="3" max="3" width="10.44140625" style="1" bestFit="1" customWidth="1"/>
    <col min="4" max="4" width="3.6640625" style="1" bestFit="1" customWidth="1"/>
    <col min="5" max="5" width="3.5546875" style="4" bestFit="1" customWidth="1"/>
    <col min="6" max="6" width="10.44140625" style="4" bestFit="1" customWidth="1"/>
    <col min="7" max="17" width="4.44140625" style="6" customWidth="1"/>
    <col min="18" max="18" width="4.33203125" style="6" customWidth="1"/>
    <col min="19" max="19" width="5" style="6" customWidth="1"/>
    <col min="20" max="20" width="6.10937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47" width="5" style="6" customWidth="1"/>
    <col min="48" max="48" width="5.109375" style="6" customWidth="1"/>
    <col min="49" max="16384" width="9.109375" style="1"/>
  </cols>
  <sheetData>
    <row r="1" spans="1:48" s="6" customFormat="1" ht="22.2">
      <c r="A1" s="267" t="s">
        <v>448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s="34" customFormat="1" ht="27.75" customHeight="1">
      <c r="A3" s="362" t="s">
        <v>463</v>
      </c>
      <c r="B3" s="363"/>
      <c r="C3" s="363"/>
      <c r="D3" s="364"/>
      <c r="E3" s="40"/>
      <c r="F3" s="41"/>
      <c r="G3" s="370" t="s">
        <v>6</v>
      </c>
      <c r="H3" s="371"/>
      <c r="I3" s="371"/>
      <c r="J3" s="371"/>
      <c r="K3" s="371"/>
      <c r="L3" s="371"/>
      <c r="M3" s="372"/>
      <c r="N3" s="372"/>
      <c r="O3" s="372"/>
      <c r="P3" s="372"/>
      <c r="Q3" s="372"/>
      <c r="R3" s="372"/>
      <c r="S3" s="373"/>
      <c r="T3" s="374" t="s">
        <v>11</v>
      </c>
      <c r="U3" s="371"/>
      <c r="V3" s="371"/>
      <c r="W3" s="371"/>
      <c r="X3" s="371"/>
      <c r="Y3" s="371"/>
      <c r="Z3" s="371"/>
      <c r="AA3" s="371"/>
      <c r="AB3" s="373"/>
      <c r="AC3" s="365" t="s">
        <v>12</v>
      </c>
      <c r="AD3" s="366"/>
      <c r="AE3" s="367"/>
      <c r="AF3" s="365" t="s">
        <v>23</v>
      </c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7"/>
      <c r="AV3" s="360" t="s">
        <v>24</v>
      </c>
    </row>
    <row r="4" spans="1:48" s="34" customFormat="1" ht="135.75" customHeight="1">
      <c r="A4" s="42" t="s">
        <v>464</v>
      </c>
      <c r="B4" s="43" t="s">
        <v>0</v>
      </c>
      <c r="C4" s="368" t="s">
        <v>1</v>
      </c>
      <c r="D4" s="369"/>
      <c r="E4" s="44"/>
      <c r="F4" s="45"/>
      <c r="G4" s="46" t="s">
        <v>2</v>
      </c>
      <c r="H4" s="46" t="s">
        <v>3</v>
      </c>
      <c r="I4" s="46" t="s">
        <v>459</v>
      </c>
      <c r="J4" s="46" t="s">
        <v>3</v>
      </c>
      <c r="K4" s="46" t="s">
        <v>4</v>
      </c>
      <c r="L4" s="46" t="s">
        <v>3</v>
      </c>
      <c r="M4" s="46" t="s">
        <v>460</v>
      </c>
      <c r="N4" s="46" t="s">
        <v>3</v>
      </c>
      <c r="O4" s="47" t="s">
        <v>470</v>
      </c>
      <c r="P4" s="46" t="s">
        <v>3</v>
      </c>
      <c r="Q4" s="46" t="s">
        <v>471</v>
      </c>
      <c r="R4" s="46" t="s">
        <v>3</v>
      </c>
      <c r="S4" s="48" t="s">
        <v>5</v>
      </c>
      <c r="T4" s="49" t="s">
        <v>34</v>
      </c>
      <c r="U4" s="47" t="s">
        <v>3</v>
      </c>
      <c r="V4" s="50" t="s">
        <v>7</v>
      </c>
      <c r="W4" s="47" t="s">
        <v>3</v>
      </c>
      <c r="X4" s="51" t="s">
        <v>13</v>
      </c>
      <c r="Y4" s="47" t="s">
        <v>3</v>
      </c>
      <c r="Z4" s="51" t="s">
        <v>14</v>
      </c>
      <c r="AA4" s="47" t="s">
        <v>3</v>
      </c>
      <c r="AB4" s="48" t="s">
        <v>5</v>
      </c>
      <c r="AC4" s="52" t="s">
        <v>8</v>
      </c>
      <c r="AD4" s="47" t="s">
        <v>9</v>
      </c>
      <c r="AE4" s="53" t="s">
        <v>10</v>
      </c>
      <c r="AF4" s="54" t="s">
        <v>15</v>
      </c>
      <c r="AG4" s="47" t="s">
        <v>3</v>
      </c>
      <c r="AH4" s="55" t="s">
        <v>16</v>
      </c>
      <c r="AI4" s="47" t="s">
        <v>3</v>
      </c>
      <c r="AJ4" s="55" t="s">
        <v>17</v>
      </c>
      <c r="AK4" s="47" t="s">
        <v>3</v>
      </c>
      <c r="AL4" s="55" t="s">
        <v>18</v>
      </c>
      <c r="AM4" s="47" t="s">
        <v>3</v>
      </c>
      <c r="AN4" s="55" t="s">
        <v>19</v>
      </c>
      <c r="AO4" s="47" t="s">
        <v>3</v>
      </c>
      <c r="AP4" s="55" t="s">
        <v>20</v>
      </c>
      <c r="AQ4" s="47" t="s">
        <v>3</v>
      </c>
      <c r="AR4" s="55" t="s">
        <v>21</v>
      </c>
      <c r="AS4" s="47" t="s">
        <v>3</v>
      </c>
      <c r="AT4" s="56" t="s">
        <v>25</v>
      </c>
      <c r="AU4" s="48" t="s">
        <v>22</v>
      </c>
      <c r="AV4" s="361"/>
    </row>
    <row r="5" spans="1:48" s="133" customFormat="1" ht="14.4">
      <c r="A5" s="194">
        <v>1</v>
      </c>
      <c r="B5" s="195" t="s">
        <v>245</v>
      </c>
      <c r="C5" s="196">
        <v>20656</v>
      </c>
      <c r="D5" s="197" t="s">
        <v>89</v>
      </c>
      <c r="E5" s="198" t="s">
        <v>29</v>
      </c>
      <c r="F5" s="195" t="s">
        <v>243</v>
      </c>
      <c r="G5" s="199">
        <v>9</v>
      </c>
      <c r="H5" s="200">
        <f t="shared" ref="H5:H10" si="0">G5*6</f>
        <v>54</v>
      </c>
      <c r="I5" s="200"/>
      <c r="J5" s="200">
        <f t="shared" ref="J5:J10" si="1">I5*6</f>
        <v>0</v>
      </c>
      <c r="K5" s="200">
        <v>15</v>
      </c>
      <c r="L5" s="200">
        <f t="shared" ref="L5:L10" si="2">IF(K5&gt;4,K5*2+4,K5*3)</f>
        <v>34</v>
      </c>
      <c r="M5" s="201">
        <v>2</v>
      </c>
      <c r="N5" s="200">
        <f t="shared" ref="N5:N10" si="3">IF(M5&gt;4,M5*2+4,M5*3)</f>
        <v>6</v>
      </c>
      <c r="O5" s="201">
        <v>5</v>
      </c>
      <c r="P5" s="201">
        <f t="shared" ref="P5:P10" si="4">O5*2</f>
        <v>10</v>
      </c>
      <c r="Q5" s="201"/>
      <c r="R5" s="201">
        <f t="shared" ref="R5:R10" si="5">Q5*1</f>
        <v>0</v>
      </c>
      <c r="S5" s="202">
        <f t="shared" ref="S5:S10" si="6">H5+J5+L5+N5+P5+R5</f>
        <v>104</v>
      </c>
      <c r="T5" s="194"/>
      <c r="U5" s="200">
        <f t="shared" ref="U5:U10" si="7">IF(T5=0,0,6)</f>
        <v>0</v>
      </c>
      <c r="V5" s="200"/>
      <c r="W5" s="200">
        <f t="shared" ref="W5:W10" si="8">V5*4</f>
        <v>0</v>
      </c>
      <c r="X5" s="200"/>
      <c r="Y5" s="200">
        <f t="shared" ref="Y5:Y10" si="9">X5*3</f>
        <v>0</v>
      </c>
      <c r="Z5" s="200"/>
      <c r="AA5" s="200">
        <f t="shared" ref="AA5:AA10" si="10">IF(Z5=0,0,6)</f>
        <v>0</v>
      </c>
      <c r="AB5" s="202">
        <f t="shared" ref="AB5:AB10" si="11">U5+W5+Y5+AA5</f>
        <v>0</v>
      </c>
      <c r="AC5" s="194"/>
      <c r="AD5" s="200"/>
      <c r="AE5" s="202"/>
      <c r="AF5" s="194">
        <v>1</v>
      </c>
      <c r="AG5" s="200">
        <f t="shared" ref="AG5:AG10" si="12">AF5*12</f>
        <v>12</v>
      </c>
      <c r="AH5" s="200"/>
      <c r="AI5" s="200">
        <f t="shared" ref="AI5:AI10" si="13">AH5*5</f>
        <v>0</v>
      </c>
      <c r="AJ5" s="200">
        <v>2</v>
      </c>
      <c r="AK5" s="200">
        <f t="shared" ref="AK5:AK10" si="14">AJ5*3</f>
        <v>6</v>
      </c>
      <c r="AL5" s="200"/>
      <c r="AM5" s="200">
        <f t="shared" ref="AM5:AM10" si="15">AL5*1</f>
        <v>0</v>
      </c>
      <c r="AN5" s="200"/>
      <c r="AO5" s="200">
        <f t="shared" ref="AO5:AO10" si="16">AN5*5</f>
        <v>0</v>
      </c>
      <c r="AP5" s="200"/>
      <c r="AQ5" s="200">
        <f t="shared" ref="AQ5:AQ10" si="17">AP5*5</f>
        <v>0</v>
      </c>
      <c r="AR5" s="200"/>
      <c r="AS5" s="200">
        <f t="shared" ref="AS5:AS10" si="18">AR5*1</f>
        <v>0</v>
      </c>
      <c r="AT5" s="200">
        <f t="shared" ref="AT5:AT10" si="19">IF(AI5+AK5+AM5+AO5+AQ5+AS5&gt;10,10,AI5+AK5+AM5+AO5+AQ5+AS5)</f>
        <v>6</v>
      </c>
      <c r="AU5" s="202">
        <f t="shared" ref="AU5:AU10" si="20">AG5+AT5</f>
        <v>18</v>
      </c>
      <c r="AV5" s="203">
        <f t="shared" ref="AV5:AV10" si="21">S5+AB5+AU5</f>
        <v>122</v>
      </c>
    </row>
    <row r="6" spans="1:48" s="133" customFormat="1" ht="14.4">
      <c r="A6" s="194">
        <v>2</v>
      </c>
      <c r="B6" s="195" t="s">
        <v>242</v>
      </c>
      <c r="C6" s="196">
        <v>20604</v>
      </c>
      <c r="D6" s="197" t="s">
        <v>89</v>
      </c>
      <c r="E6" s="198" t="s">
        <v>29</v>
      </c>
      <c r="F6" s="195" t="s">
        <v>243</v>
      </c>
      <c r="G6" s="199">
        <v>9</v>
      </c>
      <c r="H6" s="200">
        <f t="shared" si="0"/>
        <v>54</v>
      </c>
      <c r="I6" s="200"/>
      <c r="J6" s="200">
        <f t="shared" si="1"/>
        <v>0</v>
      </c>
      <c r="K6" s="200">
        <v>13</v>
      </c>
      <c r="L6" s="200">
        <f t="shared" si="2"/>
        <v>30</v>
      </c>
      <c r="M6" s="201"/>
      <c r="N6" s="200">
        <f t="shared" si="3"/>
        <v>0</v>
      </c>
      <c r="O6" s="201">
        <v>5</v>
      </c>
      <c r="P6" s="201">
        <f t="shared" si="4"/>
        <v>10</v>
      </c>
      <c r="Q6" s="201"/>
      <c r="R6" s="201">
        <f t="shared" si="5"/>
        <v>0</v>
      </c>
      <c r="S6" s="202">
        <f t="shared" si="6"/>
        <v>94</v>
      </c>
      <c r="T6" s="194"/>
      <c r="U6" s="200">
        <f t="shared" si="7"/>
        <v>0</v>
      </c>
      <c r="V6" s="200"/>
      <c r="W6" s="200">
        <f t="shared" si="8"/>
        <v>0</v>
      </c>
      <c r="X6" s="200">
        <v>1</v>
      </c>
      <c r="Y6" s="200">
        <f t="shared" si="9"/>
        <v>3</v>
      </c>
      <c r="Z6" s="200"/>
      <c r="AA6" s="200">
        <f t="shared" si="10"/>
        <v>0</v>
      </c>
      <c r="AB6" s="202">
        <f t="shared" si="11"/>
        <v>3</v>
      </c>
      <c r="AC6" s="194"/>
      <c r="AD6" s="200"/>
      <c r="AE6" s="202" t="s">
        <v>124</v>
      </c>
      <c r="AF6" s="194">
        <v>1</v>
      </c>
      <c r="AG6" s="200">
        <f t="shared" si="12"/>
        <v>12</v>
      </c>
      <c r="AH6" s="200"/>
      <c r="AI6" s="200">
        <f t="shared" si="13"/>
        <v>0</v>
      </c>
      <c r="AJ6" s="200"/>
      <c r="AK6" s="200">
        <f t="shared" si="14"/>
        <v>0</v>
      </c>
      <c r="AL6" s="200"/>
      <c r="AM6" s="200">
        <f t="shared" si="15"/>
        <v>0</v>
      </c>
      <c r="AN6" s="200">
        <v>2</v>
      </c>
      <c r="AO6" s="200">
        <f t="shared" si="16"/>
        <v>10</v>
      </c>
      <c r="AP6" s="200"/>
      <c r="AQ6" s="200">
        <f t="shared" si="17"/>
        <v>0</v>
      </c>
      <c r="AR6" s="200"/>
      <c r="AS6" s="200">
        <f t="shared" si="18"/>
        <v>0</v>
      </c>
      <c r="AT6" s="200">
        <f t="shared" si="19"/>
        <v>10</v>
      </c>
      <c r="AU6" s="202">
        <f t="shared" si="20"/>
        <v>22</v>
      </c>
      <c r="AV6" s="203">
        <f t="shared" si="21"/>
        <v>119</v>
      </c>
    </row>
    <row r="7" spans="1:48" s="133" customFormat="1" ht="14.4">
      <c r="A7" s="194">
        <v>3</v>
      </c>
      <c r="B7" s="195" t="s">
        <v>247</v>
      </c>
      <c r="C7" s="196">
        <v>21195</v>
      </c>
      <c r="D7" s="197" t="s">
        <v>89</v>
      </c>
      <c r="E7" s="198" t="s">
        <v>29</v>
      </c>
      <c r="F7" s="195" t="s">
        <v>243</v>
      </c>
      <c r="G7" s="199">
        <v>9</v>
      </c>
      <c r="H7" s="200">
        <f t="shared" si="0"/>
        <v>54</v>
      </c>
      <c r="I7" s="200"/>
      <c r="J7" s="200">
        <f t="shared" si="1"/>
        <v>0</v>
      </c>
      <c r="K7" s="200">
        <v>21</v>
      </c>
      <c r="L7" s="200">
        <f t="shared" si="2"/>
        <v>46</v>
      </c>
      <c r="M7" s="201"/>
      <c r="N7" s="200">
        <f t="shared" si="3"/>
        <v>0</v>
      </c>
      <c r="O7" s="201"/>
      <c r="P7" s="201">
        <f t="shared" si="4"/>
        <v>0</v>
      </c>
      <c r="Q7" s="201"/>
      <c r="R7" s="201">
        <f t="shared" si="5"/>
        <v>0</v>
      </c>
      <c r="S7" s="202">
        <f t="shared" si="6"/>
        <v>100</v>
      </c>
      <c r="T7" s="194"/>
      <c r="U7" s="200">
        <f t="shared" si="7"/>
        <v>0</v>
      </c>
      <c r="V7" s="200"/>
      <c r="W7" s="200">
        <f t="shared" si="8"/>
        <v>0</v>
      </c>
      <c r="X7" s="200">
        <v>1</v>
      </c>
      <c r="Y7" s="200">
        <f t="shared" si="9"/>
        <v>3</v>
      </c>
      <c r="Z7" s="200"/>
      <c r="AA7" s="200">
        <f t="shared" si="10"/>
        <v>0</v>
      </c>
      <c r="AB7" s="202">
        <f t="shared" si="11"/>
        <v>3</v>
      </c>
      <c r="AC7" s="194"/>
      <c r="AD7" s="200"/>
      <c r="AE7" s="202"/>
      <c r="AF7" s="194">
        <v>1</v>
      </c>
      <c r="AG7" s="200">
        <f t="shared" si="12"/>
        <v>12</v>
      </c>
      <c r="AH7" s="200"/>
      <c r="AI7" s="200">
        <f t="shared" si="13"/>
        <v>0</v>
      </c>
      <c r="AJ7" s="200">
        <v>1</v>
      </c>
      <c r="AK7" s="200">
        <f t="shared" si="14"/>
        <v>3</v>
      </c>
      <c r="AL7" s="200"/>
      <c r="AM7" s="200">
        <f t="shared" si="15"/>
        <v>0</v>
      </c>
      <c r="AN7" s="200"/>
      <c r="AO7" s="200">
        <f t="shared" si="16"/>
        <v>0</v>
      </c>
      <c r="AP7" s="200"/>
      <c r="AQ7" s="200">
        <f t="shared" si="17"/>
        <v>0</v>
      </c>
      <c r="AR7" s="200"/>
      <c r="AS7" s="200">
        <f t="shared" si="18"/>
        <v>0</v>
      </c>
      <c r="AT7" s="200">
        <f t="shared" si="19"/>
        <v>3</v>
      </c>
      <c r="AU7" s="202">
        <f t="shared" si="20"/>
        <v>15</v>
      </c>
      <c r="AV7" s="203">
        <f t="shared" si="21"/>
        <v>118</v>
      </c>
    </row>
    <row r="8" spans="1:48" s="133" customFormat="1" ht="14.4">
      <c r="A8" s="194">
        <v>4</v>
      </c>
      <c r="B8" s="195" t="s">
        <v>248</v>
      </c>
      <c r="C8" s="196">
        <v>18204</v>
      </c>
      <c r="D8" s="197" t="s">
        <v>89</v>
      </c>
      <c r="E8" s="198" t="s">
        <v>29</v>
      </c>
      <c r="F8" s="195" t="s">
        <v>243</v>
      </c>
      <c r="G8" s="199">
        <v>9</v>
      </c>
      <c r="H8" s="200">
        <f t="shared" si="0"/>
        <v>54</v>
      </c>
      <c r="I8" s="200"/>
      <c r="J8" s="200">
        <f t="shared" si="1"/>
        <v>0</v>
      </c>
      <c r="K8" s="200">
        <v>16</v>
      </c>
      <c r="L8" s="200">
        <f t="shared" si="2"/>
        <v>36</v>
      </c>
      <c r="M8" s="201"/>
      <c r="N8" s="200">
        <f t="shared" si="3"/>
        <v>0</v>
      </c>
      <c r="O8" s="201">
        <v>5</v>
      </c>
      <c r="P8" s="201">
        <f t="shared" si="4"/>
        <v>10</v>
      </c>
      <c r="Q8" s="201"/>
      <c r="R8" s="201">
        <f t="shared" si="5"/>
        <v>0</v>
      </c>
      <c r="S8" s="202">
        <f t="shared" si="6"/>
        <v>100</v>
      </c>
      <c r="T8" s="194"/>
      <c r="U8" s="200">
        <f t="shared" si="7"/>
        <v>0</v>
      </c>
      <c r="V8" s="200"/>
      <c r="W8" s="200">
        <f t="shared" si="8"/>
        <v>0</v>
      </c>
      <c r="X8" s="200"/>
      <c r="Y8" s="200">
        <f t="shared" si="9"/>
        <v>0</v>
      </c>
      <c r="Z8" s="200"/>
      <c r="AA8" s="200">
        <f t="shared" si="10"/>
        <v>0</v>
      </c>
      <c r="AB8" s="202">
        <f t="shared" si="11"/>
        <v>0</v>
      </c>
      <c r="AC8" s="194"/>
      <c r="AD8" s="200"/>
      <c r="AE8" s="202"/>
      <c r="AF8" s="194">
        <v>1</v>
      </c>
      <c r="AG8" s="200">
        <f t="shared" si="12"/>
        <v>12</v>
      </c>
      <c r="AH8" s="200"/>
      <c r="AI8" s="200">
        <f t="shared" si="13"/>
        <v>0</v>
      </c>
      <c r="AJ8" s="200">
        <v>1</v>
      </c>
      <c r="AK8" s="200">
        <f t="shared" si="14"/>
        <v>3</v>
      </c>
      <c r="AL8" s="200"/>
      <c r="AM8" s="200">
        <f t="shared" si="15"/>
        <v>0</v>
      </c>
      <c r="AN8" s="200"/>
      <c r="AO8" s="200">
        <f t="shared" si="16"/>
        <v>0</v>
      </c>
      <c r="AP8" s="200"/>
      <c r="AQ8" s="200">
        <f t="shared" si="17"/>
        <v>0</v>
      </c>
      <c r="AR8" s="200"/>
      <c r="AS8" s="200">
        <f t="shared" si="18"/>
        <v>0</v>
      </c>
      <c r="AT8" s="200">
        <f t="shared" si="19"/>
        <v>3</v>
      </c>
      <c r="AU8" s="202">
        <f t="shared" si="20"/>
        <v>15</v>
      </c>
      <c r="AV8" s="203">
        <f t="shared" si="21"/>
        <v>115</v>
      </c>
    </row>
    <row r="9" spans="1:48" s="133" customFormat="1" ht="14.4">
      <c r="A9" s="194">
        <v>5</v>
      </c>
      <c r="B9" s="195" t="s">
        <v>246</v>
      </c>
      <c r="C9" s="196">
        <v>21268</v>
      </c>
      <c r="D9" s="197" t="s">
        <v>89</v>
      </c>
      <c r="E9" s="198" t="s">
        <v>29</v>
      </c>
      <c r="F9" s="195" t="s">
        <v>243</v>
      </c>
      <c r="G9" s="199">
        <v>7</v>
      </c>
      <c r="H9" s="200">
        <f t="shared" si="0"/>
        <v>42</v>
      </c>
      <c r="I9" s="200"/>
      <c r="J9" s="200">
        <f t="shared" si="1"/>
        <v>0</v>
      </c>
      <c r="K9" s="200">
        <v>16</v>
      </c>
      <c r="L9" s="200">
        <f t="shared" si="2"/>
        <v>36</v>
      </c>
      <c r="M9" s="201">
        <v>2</v>
      </c>
      <c r="N9" s="200">
        <f t="shared" si="3"/>
        <v>6</v>
      </c>
      <c r="O9" s="201">
        <v>5</v>
      </c>
      <c r="P9" s="201">
        <f t="shared" si="4"/>
        <v>10</v>
      </c>
      <c r="Q9" s="201"/>
      <c r="R9" s="201">
        <f t="shared" si="5"/>
        <v>0</v>
      </c>
      <c r="S9" s="202">
        <f t="shared" si="6"/>
        <v>94</v>
      </c>
      <c r="T9" s="194"/>
      <c r="U9" s="200">
        <f t="shared" si="7"/>
        <v>0</v>
      </c>
      <c r="V9" s="200"/>
      <c r="W9" s="200">
        <f t="shared" si="8"/>
        <v>0</v>
      </c>
      <c r="X9" s="200"/>
      <c r="Y9" s="200">
        <f t="shared" si="9"/>
        <v>0</v>
      </c>
      <c r="Z9" s="200"/>
      <c r="AA9" s="200">
        <f t="shared" si="10"/>
        <v>0</v>
      </c>
      <c r="AB9" s="202">
        <f t="shared" si="11"/>
        <v>0</v>
      </c>
      <c r="AC9" s="194"/>
      <c r="AD9" s="200"/>
      <c r="AE9" s="202"/>
      <c r="AF9" s="194">
        <v>1</v>
      </c>
      <c r="AG9" s="200">
        <f t="shared" si="12"/>
        <v>12</v>
      </c>
      <c r="AH9" s="200"/>
      <c r="AI9" s="200">
        <f t="shared" si="13"/>
        <v>0</v>
      </c>
      <c r="AJ9" s="200">
        <v>1</v>
      </c>
      <c r="AK9" s="200">
        <f t="shared" si="14"/>
        <v>3</v>
      </c>
      <c r="AL9" s="200"/>
      <c r="AM9" s="200">
        <f t="shared" si="15"/>
        <v>0</v>
      </c>
      <c r="AN9" s="200"/>
      <c r="AO9" s="200">
        <f t="shared" si="16"/>
        <v>0</v>
      </c>
      <c r="AP9" s="200"/>
      <c r="AQ9" s="200">
        <f t="shared" si="17"/>
        <v>0</v>
      </c>
      <c r="AR9" s="200"/>
      <c r="AS9" s="200">
        <f t="shared" si="18"/>
        <v>0</v>
      </c>
      <c r="AT9" s="200">
        <f t="shared" si="19"/>
        <v>3</v>
      </c>
      <c r="AU9" s="202">
        <f t="shared" si="20"/>
        <v>15</v>
      </c>
      <c r="AV9" s="203">
        <f t="shared" si="21"/>
        <v>109</v>
      </c>
    </row>
    <row r="10" spans="1:48" s="133" customFormat="1" ht="15" thickBot="1">
      <c r="A10" s="194">
        <v>6</v>
      </c>
      <c r="B10" s="225" t="s">
        <v>244</v>
      </c>
      <c r="C10" s="226">
        <v>24556</v>
      </c>
      <c r="D10" s="227" t="s">
        <v>89</v>
      </c>
      <c r="E10" s="228" t="s">
        <v>29</v>
      </c>
      <c r="F10" s="225" t="s">
        <v>243</v>
      </c>
      <c r="G10" s="199">
        <v>9</v>
      </c>
      <c r="H10" s="209">
        <f t="shared" si="0"/>
        <v>54</v>
      </c>
      <c r="I10" s="209"/>
      <c r="J10" s="209">
        <f t="shared" si="1"/>
        <v>0</v>
      </c>
      <c r="K10" s="209">
        <v>11</v>
      </c>
      <c r="L10" s="209">
        <f t="shared" si="2"/>
        <v>26</v>
      </c>
      <c r="M10" s="210"/>
      <c r="N10" s="209">
        <f t="shared" si="3"/>
        <v>0</v>
      </c>
      <c r="O10" s="210">
        <v>5</v>
      </c>
      <c r="P10" s="210">
        <f t="shared" si="4"/>
        <v>10</v>
      </c>
      <c r="Q10" s="210"/>
      <c r="R10" s="210">
        <f t="shared" si="5"/>
        <v>0</v>
      </c>
      <c r="S10" s="202">
        <f t="shared" si="6"/>
        <v>90</v>
      </c>
      <c r="T10" s="212"/>
      <c r="U10" s="209">
        <f t="shared" si="7"/>
        <v>0</v>
      </c>
      <c r="V10" s="209"/>
      <c r="W10" s="209">
        <f t="shared" si="8"/>
        <v>0</v>
      </c>
      <c r="X10" s="209"/>
      <c r="Y10" s="209">
        <f t="shared" si="9"/>
        <v>0</v>
      </c>
      <c r="Z10" s="209"/>
      <c r="AA10" s="209">
        <f t="shared" si="10"/>
        <v>0</v>
      </c>
      <c r="AB10" s="211">
        <f t="shared" si="11"/>
        <v>0</v>
      </c>
      <c r="AC10" s="212"/>
      <c r="AD10" s="209"/>
      <c r="AE10" s="211"/>
      <c r="AF10" s="212">
        <v>1</v>
      </c>
      <c r="AG10" s="209">
        <f t="shared" si="12"/>
        <v>12</v>
      </c>
      <c r="AH10" s="209"/>
      <c r="AI10" s="209">
        <f t="shared" si="13"/>
        <v>0</v>
      </c>
      <c r="AJ10" s="209"/>
      <c r="AK10" s="209">
        <f t="shared" si="14"/>
        <v>0</v>
      </c>
      <c r="AL10" s="209"/>
      <c r="AM10" s="209">
        <f t="shared" si="15"/>
        <v>0</v>
      </c>
      <c r="AN10" s="209"/>
      <c r="AO10" s="209">
        <f t="shared" si="16"/>
        <v>0</v>
      </c>
      <c r="AP10" s="209"/>
      <c r="AQ10" s="209">
        <f t="shared" si="17"/>
        <v>0</v>
      </c>
      <c r="AR10" s="209"/>
      <c r="AS10" s="209">
        <f t="shared" si="18"/>
        <v>0</v>
      </c>
      <c r="AT10" s="209">
        <f t="shared" si="19"/>
        <v>0</v>
      </c>
      <c r="AU10" s="211">
        <f t="shared" si="20"/>
        <v>12</v>
      </c>
      <c r="AV10" s="213">
        <f t="shared" si="21"/>
        <v>102</v>
      </c>
    </row>
    <row r="16" spans="1:48">
      <c r="B16" s="58"/>
    </row>
  </sheetData>
  <mergeCells count="9">
    <mergeCell ref="AV3:AV4"/>
    <mergeCell ref="A1:AV1"/>
    <mergeCell ref="A2:AV2"/>
    <mergeCell ref="A3:D3"/>
    <mergeCell ref="AF3:AU3"/>
    <mergeCell ref="C4:D4"/>
    <mergeCell ref="G3:S3"/>
    <mergeCell ref="T3:AB3"/>
    <mergeCell ref="AC3:AE3"/>
  </mergeCells>
  <phoneticPr fontId="0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V46"/>
  <sheetViews>
    <sheetView topLeftCell="A14" zoomScale="85" zoomScaleNormal="100" zoomScaleSheetLayoutView="87" workbookViewId="0">
      <selection activeCell="I44" sqref="I44"/>
    </sheetView>
  </sheetViews>
  <sheetFormatPr defaultColWidth="9.109375" defaultRowHeight="13.8"/>
  <cols>
    <col min="1" max="1" width="4.6640625" style="1" customWidth="1"/>
    <col min="2" max="2" width="29.6640625" style="1" bestFit="1" customWidth="1"/>
    <col min="3" max="3" width="10.44140625" style="1" bestFit="1" customWidth="1"/>
    <col min="4" max="4" width="4.44140625" style="1" bestFit="1" customWidth="1"/>
    <col min="5" max="5" width="3.5546875" style="4" bestFit="1" customWidth="1"/>
    <col min="6" max="6" width="9.33203125" style="5" bestFit="1" customWidth="1"/>
    <col min="7" max="19" width="4.6640625" style="6" customWidth="1"/>
    <col min="20" max="20" width="5.4414062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5" style="6" customWidth="1"/>
    <col min="29" max="31" width="3.5546875" style="6" customWidth="1"/>
    <col min="32" max="32" width="3.88671875" style="6" customWidth="1"/>
    <col min="33" max="33" width="5" style="6" customWidth="1"/>
    <col min="34" max="34" width="3.88671875" style="6" customWidth="1"/>
    <col min="35" max="35" width="5" style="6" customWidth="1"/>
    <col min="36" max="36" width="3.88671875" style="6" customWidth="1"/>
    <col min="37" max="37" width="5" style="6" customWidth="1"/>
    <col min="38" max="38" width="3.88671875" style="6" customWidth="1"/>
    <col min="39" max="39" width="5" style="6" customWidth="1"/>
    <col min="40" max="40" width="3.88671875" style="6" customWidth="1"/>
    <col min="41" max="41" width="5" style="6" customWidth="1"/>
    <col min="42" max="42" width="3.88671875" style="6" customWidth="1"/>
    <col min="43" max="43" width="5" style="6" customWidth="1"/>
    <col min="44" max="44" width="3.88671875" style="6" customWidth="1"/>
    <col min="45" max="47" width="5" style="6" customWidth="1"/>
    <col min="48" max="48" width="5.109375" style="6" customWidth="1"/>
    <col min="49" max="16384" width="9.109375" style="1"/>
  </cols>
  <sheetData>
    <row r="1" spans="1:48" ht="40.5" hidden="1" customHeight="1">
      <c r="B1" s="10"/>
      <c r="C1" s="10"/>
      <c r="D1" s="11"/>
      <c r="E1" s="12"/>
      <c r="F1" s="13"/>
      <c r="G1" s="388" t="s">
        <v>6</v>
      </c>
      <c r="H1" s="389"/>
      <c r="I1" s="389"/>
      <c r="J1" s="389"/>
      <c r="K1" s="389"/>
      <c r="L1" s="389"/>
      <c r="M1" s="390"/>
      <c r="N1" s="390"/>
      <c r="O1" s="390"/>
      <c r="P1" s="390"/>
      <c r="Q1" s="390"/>
      <c r="R1" s="390"/>
      <c r="S1" s="391"/>
      <c r="T1" s="392" t="s">
        <v>11</v>
      </c>
      <c r="U1" s="389"/>
      <c r="V1" s="389"/>
      <c r="W1" s="389"/>
      <c r="X1" s="389"/>
      <c r="Y1" s="389"/>
      <c r="Z1" s="389"/>
      <c r="AA1" s="389"/>
      <c r="AB1" s="391"/>
      <c r="AC1" s="385" t="s">
        <v>12</v>
      </c>
      <c r="AD1" s="386"/>
      <c r="AE1" s="387"/>
      <c r="AF1" s="385" t="s">
        <v>23</v>
      </c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7"/>
      <c r="AV1" s="17" t="s">
        <v>24</v>
      </c>
    </row>
    <row r="2" spans="1:48" ht="27" customHeight="1">
      <c r="A2" s="339" t="s">
        <v>454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1"/>
    </row>
    <row r="3" spans="1:48" s="6" customFormat="1" ht="30" customHeight="1" thickBot="1">
      <c r="A3" s="307" t="s">
        <v>403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10"/>
    </row>
    <row r="4" spans="1:48" ht="27.75" customHeight="1">
      <c r="A4" s="375" t="s">
        <v>463</v>
      </c>
      <c r="B4" s="376"/>
      <c r="C4" s="376"/>
      <c r="D4" s="376"/>
      <c r="E4" s="34"/>
      <c r="F4" s="34"/>
      <c r="G4" s="375" t="s">
        <v>6</v>
      </c>
      <c r="H4" s="376"/>
      <c r="I4" s="376"/>
      <c r="J4" s="376"/>
      <c r="K4" s="376"/>
      <c r="L4" s="376"/>
      <c r="M4" s="380"/>
      <c r="N4" s="380"/>
      <c r="O4" s="380"/>
      <c r="P4" s="380"/>
      <c r="Q4" s="380"/>
      <c r="R4" s="380"/>
      <c r="S4" s="381"/>
      <c r="T4" s="375" t="s">
        <v>11</v>
      </c>
      <c r="U4" s="376"/>
      <c r="V4" s="376"/>
      <c r="W4" s="376"/>
      <c r="X4" s="376"/>
      <c r="Y4" s="376"/>
      <c r="Z4" s="376"/>
      <c r="AA4" s="376"/>
      <c r="AB4" s="381"/>
      <c r="AC4" s="382" t="s">
        <v>12</v>
      </c>
      <c r="AD4" s="383"/>
      <c r="AE4" s="384"/>
      <c r="AF4" s="382" t="s">
        <v>23</v>
      </c>
      <c r="AG4" s="383"/>
      <c r="AH4" s="383"/>
      <c r="AI4" s="383"/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4"/>
      <c r="AV4" s="377" t="s">
        <v>455</v>
      </c>
    </row>
    <row r="5" spans="1:48" ht="113.25" customHeight="1">
      <c r="A5" s="97"/>
      <c r="B5" s="45" t="s">
        <v>0</v>
      </c>
      <c r="C5" s="378" t="s">
        <v>1</v>
      </c>
      <c r="D5" s="379"/>
      <c r="E5" s="44"/>
      <c r="F5" s="84"/>
      <c r="G5" s="52" t="s">
        <v>2</v>
      </c>
      <c r="H5" s="47" t="s">
        <v>3</v>
      </c>
      <c r="I5" s="47" t="s">
        <v>459</v>
      </c>
      <c r="J5" s="47" t="s">
        <v>3</v>
      </c>
      <c r="K5" s="47" t="s">
        <v>4</v>
      </c>
      <c r="L5" s="47" t="s">
        <v>3</v>
      </c>
      <c r="M5" s="47" t="s">
        <v>460</v>
      </c>
      <c r="N5" s="47" t="s">
        <v>3</v>
      </c>
      <c r="O5" s="47" t="s">
        <v>470</v>
      </c>
      <c r="P5" s="46" t="s">
        <v>3</v>
      </c>
      <c r="Q5" s="46" t="s">
        <v>471</v>
      </c>
      <c r="R5" s="46" t="s">
        <v>3</v>
      </c>
      <c r="S5" s="48" t="s">
        <v>5</v>
      </c>
      <c r="T5" s="49" t="s">
        <v>34</v>
      </c>
      <c r="U5" s="47" t="s">
        <v>3</v>
      </c>
      <c r="V5" s="50" t="s">
        <v>7</v>
      </c>
      <c r="W5" s="47" t="s">
        <v>3</v>
      </c>
      <c r="X5" s="51" t="s">
        <v>13</v>
      </c>
      <c r="Y5" s="47" t="s">
        <v>3</v>
      </c>
      <c r="Z5" s="51" t="s">
        <v>14</v>
      </c>
      <c r="AA5" s="47" t="s">
        <v>3</v>
      </c>
      <c r="AB5" s="48" t="s">
        <v>5</v>
      </c>
      <c r="AC5" s="52" t="s">
        <v>8</v>
      </c>
      <c r="AD5" s="47" t="s">
        <v>9</v>
      </c>
      <c r="AE5" s="53" t="s">
        <v>10</v>
      </c>
      <c r="AF5" s="54" t="s">
        <v>15</v>
      </c>
      <c r="AG5" s="47" t="s">
        <v>3</v>
      </c>
      <c r="AH5" s="55" t="s">
        <v>16</v>
      </c>
      <c r="AI5" s="47" t="s">
        <v>3</v>
      </c>
      <c r="AJ5" s="55" t="s">
        <v>17</v>
      </c>
      <c r="AK5" s="47" t="s">
        <v>3</v>
      </c>
      <c r="AL5" s="55" t="s">
        <v>18</v>
      </c>
      <c r="AM5" s="47" t="s">
        <v>3</v>
      </c>
      <c r="AN5" s="55" t="s">
        <v>19</v>
      </c>
      <c r="AO5" s="47" t="s">
        <v>3</v>
      </c>
      <c r="AP5" s="55" t="s">
        <v>20</v>
      </c>
      <c r="AQ5" s="47" t="s">
        <v>3</v>
      </c>
      <c r="AR5" s="55" t="s">
        <v>21</v>
      </c>
      <c r="AS5" s="47" t="s">
        <v>3</v>
      </c>
      <c r="AT5" s="56" t="s">
        <v>25</v>
      </c>
      <c r="AU5" s="48" t="s">
        <v>22</v>
      </c>
      <c r="AV5" s="361"/>
    </row>
    <row r="6" spans="1:48" s="110" customFormat="1" ht="14.4">
      <c r="A6" s="194">
        <v>1</v>
      </c>
      <c r="B6" s="195" t="s">
        <v>39</v>
      </c>
      <c r="C6" s="196">
        <v>23154</v>
      </c>
      <c r="D6" s="197" t="s">
        <v>27</v>
      </c>
      <c r="E6" s="198" t="s">
        <v>29</v>
      </c>
      <c r="F6" s="204" t="s">
        <v>28</v>
      </c>
      <c r="G6" s="194">
        <v>9</v>
      </c>
      <c r="H6" s="200">
        <f t="shared" ref="H6:H41" si="0">G6*6</f>
        <v>54</v>
      </c>
      <c r="I6" s="200"/>
      <c r="J6" s="200">
        <f t="shared" ref="J6:J41" si="1">I6*6</f>
        <v>0</v>
      </c>
      <c r="K6" s="200">
        <v>19</v>
      </c>
      <c r="L6" s="200">
        <f t="shared" ref="L6:L41" si="2">IF(K6&gt;4,K6*2+4,K6*3)</f>
        <v>42</v>
      </c>
      <c r="M6" s="201"/>
      <c r="N6" s="200">
        <f t="shared" ref="N6:N41" si="3">IF(M6&gt;4,M6*2+4,M6*3)</f>
        <v>0</v>
      </c>
      <c r="O6" s="201">
        <v>5</v>
      </c>
      <c r="P6" s="201">
        <f t="shared" ref="P6:P41" si="4">O6*2</f>
        <v>10</v>
      </c>
      <c r="Q6" s="201"/>
      <c r="R6" s="201">
        <f t="shared" ref="R6:R41" si="5">Q6*1</f>
        <v>0</v>
      </c>
      <c r="S6" s="202">
        <f t="shared" ref="S6:S41" si="6">H6+J6+L6+N6+P6+R6</f>
        <v>106</v>
      </c>
      <c r="T6" s="194"/>
      <c r="U6" s="200">
        <f t="shared" ref="U6:U41" si="7">IF(T6=0,0,6)</f>
        <v>0</v>
      </c>
      <c r="V6" s="200"/>
      <c r="W6" s="200">
        <f t="shared" ref="W6:W41" si="8">V6*4</f>
        <v>0</v>
      </c>
      <c r="X6" s="200"/>
      <c r="Y6" s="200">
        <f t="shared" ref="Y6:Y41" si="9">X6*3</f>
        <v>0</v>
      </c>
      <c r="Z6" s="200"/>
      <c r="AA6" s="200">
        <f t="shared" ref="AA6:AA41" si="10">IF(Z6=0,0,6)</f>
        <v>0</v>
      </c>
      <c r="AB6" s="202">
        <f t="shared" ref="AB6:AB41" si="11">U6+W6+Y6+AA6</f>
        <v>0</v>
      </c>
      <c r="AC6" s="194"/>
      <c r="AD6" s="200"/>
      <c r="AE6" s="202"/>
      <c r="AF6" s="194">
        <v>1</v>
      </c>
      <c r="AG6" s="200">
        <f t="shared" ref="AG6:AG41" si="12">AF6*12</f>
        <v>12</v>
      </c>
      <c r="AH6" s="200"/>
      <c r="AI6" s="200">
        <f t="shared" ref="AI6:AI41" si="13">AH6*5</f>
        <v>0</v>
      </c>
      <c r="AJ6" s="200">
        <v>2</v>
      </c>
      <c r="AK6" s="200">
        <f t="shared" ref="AK6:AK41" si="14">AJ6*3</f>
        <v>6</v>
      </c>
      <c r="AL6" s="200"/>
      <c r="AM6" s="200">
        <f t="shared" ref="AM6:AM41" si="15">AL6*1</f>
        <v>0</v>
      </c>
      <c r="AN6" s="200"/>
      <c r="AO6" s="200">
        <f t="shared" ref="AO6:AO41" si="16">AN6*5</f>
        <v>0</v>
      </c>
      <c r="AP6" s="200"/>
      <c r="AQ6" s="200">
        <f t="shared" ref="AQ6:AQ41" si="17">AP6*5</f>
        <v>0</v>
      </c>
      <c r="AR6" s="200"/>
      <c r="AS6" s="200">
        <f t="shared" ref="AS6:AS41" si="18">AR6*1</f>
        <v>0</v>
      </c>
      <c r="AT6" s="200">
        <f t="shared" ref="AT6:AT41" si="19">IF(AI6+AK6+AM6+AO6+AQ6+AS6&gt;10,10,AI6+AK6+AM6+AO6+AQ6+AS6)</f>
        <v>6</v>
      </c>
      <c r="AU6" s="202">
        <f t="shared" ref="AU6:AU41" si="20">AG6+AT6</f>
        <v>18</v>
      </c>
      <c r="AV6" s="203">
        <f t="shared" ref="AV6:AV41" si="21">S6+AB6+AU6</f>
        <v>124</v>
      </c>
    </row>
    <row r="7" spans="1:48" s="110" customFormat="1" ht="14.4">
      <c r="A7" s="194">
        <v>2</v>
      </c>
      <c r="B7" s="195" t="s">
        <v>40</v>
      </c>
      <c r="C7" s="196">
        <v>18789</v>
      </c>
      <c r="D7" s="197" t="s">
        <v>27</v>
      </c>
      <c r="E7" s="198" t="s">
        <v>29</v>
      </c>
      <c r="F7" s="204" t="s">
        <v>28</v>
      </c>
      <c r="G7" s="194">
        <v>9</v>
      </c>
      <c r="H7" s="200">
        <f t="shared" si="0"/>
        <v>54</v>
      </c>
      <c r="I7" s="200"/>
      <c r="J7" s="200">
        <f t="shared" si="1"/>
        <v>0</v>
      </c>
      <c r="K7" s="200">
        <v>19</v>
      </c>
      <c r="L7" s="200">
        <f t="shared" si="2"/>
        <v>42</v>
      </c>
      <c r="M7" s="201"/>
      <c r="N7" s="200">
        <f t="shared" si="3"/>
        <v>0</v>
      </c>
      <c r="O7" s="201">
        <v>5</v>
      </c>
      <c r="P7" s="201">
        <f t="shared" si="4"/>
        <v>10</v>
      </c>
      <c r="Q7" s="201"/>
      <c r="R7" s="201">
        <f t="shared" si="5"/>
        <v>0</v>
      </c>
      <c r="S7" s="202">
        <f t="shared" si="6"/>
        <v>106</v>
      </c>
      <c r="T7" s="194"/>
      <c r="U7" s="200">
        <f t="shared" si="7"/>
        <v>0</v>
      </c>
      <c r="V7" s="200"/>
      <c r="W7" s="200">
        <f t="shared" si="8"/>
        <v>0</v>
      </c>
      <c r="X7" s="200"/>
      <c r="Y7" s="200">
        <f t="shared" si="9"/>
        <v>0</v>
      </c>
      <c r="Z7" s="200"/>
      <c r="AA7" s="200">
        <f t="shared" si="10"/>
        <v>0</v>
      </c>
      <c r="AB7" s="202">
        <f t="shared" si="11"/>
        <v>0</v>
      </c>
      <c r="AC7" s="194"/>
      <c r="AD7" s="200"/>
      <c r="AE7" s="202"/>
      <c r="AF7" s="194">
        <v>1</v>
      </c>
      <c r="AG7" s="200">
        <f t="shared" si="12"/>
        <v>12</v>
      </c>
      <c r="AH7" s="200"/>
      <c r="AI7" s="200">
        <f t="shared" si="13"/>
        <v>0</v>
      </c>
      <c r="AJ7" s="200">
        <v>1</v>
      </c>
      <c r="AK7" s="200">
        <f t="shared" si="14"/>
        <v>3</v>
      </c>
      <c r="AL7" s="200"/>
      <c r="AM7" s="200">
        <f t="shared" si="15"/>
        <v>0</v>
      </c>
      <c r="AN7" s="200"/>
      <c r="AO7" s="200">
        <f t="shared" si="16"/>
        <v>0</v>
      </c>
      <c r="AP7" s="200"/>
      <c r="AQ7" s="200">
        <f t="shared" si="17"/>
        <v>0</v>
      </c>
      <c r="AR7" s="200"/>
      <c r="AS7" s="200">
        <f t="shared" si="18"/>
        <v>0</v>
      </c>
      <c r="AT7" s="200">
        <f t="shared" si="19"/>
        <v>3</v>
      </c>
      <c r="AU7" s="202">
        <f t="shared" si="20"/>
        <v>15</v>
      </c>
      <c r="AV7" s="203">
        <f t="shared" si="21"/>
        <v>121</v>
      </c>
    </row>
    <row r="8" spans="1:48" s="110" customFormat="1" ht="14.4">
      <c r="A8" s="194">
        <v>3</v>
      </c>
      <c r="B8" s="195" t="s">
        <v>64</v>
      </c>
      <c r="C8" s="196">
        <v>23117</v>
      </c>
      <c r="D8" s="197" t="s">
        <v>27</v>
      </c>
      <c r="E8" s="198" t="s">
        <v>29</v>
      </c>
      <c r="F8" s="204" t="s">
        <v>28</v>
      </c>
      <c r="G8" s="194">
        <v>9</v>
      </c>
      <c r="H8" s="200">
        <f t="shared" si="0"/>
        <v>54</v>
      </c>
      <c r="I8" s="200"/>
      <c r="J8" s="200">
        <f t="shared" si="1"/>
        <v>0</v>
      </c>
      <c r="K8" s="200">
        <v>19</v>
      </c>
      <c r="L8" s="200">
        <f t="shared" si="2"/>
        <v>42</v>
      </c>
      <c r="M8" s="201"/>
      <c r="N8" s="200">
        <f t="shared" si="3"/>
        <v>0</v>
      </c>
      <c r="O8" s="201">
        <v>5</v>
      </c>
      <c r="P8" s="201">
        <f t="shared" si="4"/>
        <v>10</v>
      </c>
      <c r="Q8" s="201"/>
      <c r="R8" s="201">
        <f t="shared" si="5"/>
        <v>0</v>
      </c>
      <c r="S8" s="202">
        <f t="shared" si="6"/>
        <v>106</v>
      </c>
      <c r="T8" s="194"/>
      <c r="U8" s="200">
        <f t="shared" si="7"/>
        <v>0</v>
      </c>
      <c r="V8" s="200"/>
      <c r="W8" s="200">
        <f t="shared" si="8"/>
        <v>0</v>
      </c>
      <c r="X8" s="200">
        <v>1</v>
      </c>
      <c r="Y8" s="200">
        <f t="shared" si="9"/>
        <v>3</v>
      </c>
      <c r="Z8" s="200"/>
      <c r="AA8" s="200">
        <f t="shared" si="10"/>
        <v>0</v>
      </c>
      <c r="AB8" s="202">
        <f t="shared" si="11"/>
        <v>3</v>
      </c>
      <c r="AC8" s="194"/>
      <c r="AD8" s="200"/>
      <c r="AE8" s="202"/>
      <c r="AF8" s="194">
        <v>1</v>
      </c>
      <c r="AG8" s="200">
        <f t="shared" si="12"/>
        <v>12</v>
      </c>
      <c r="AH8" s="200"/>
      <c r="AI8" s="200">
        <f t="shared" si="13"/>
        <v>0</v>
      </c>
      <c r="AJ8" s="200"/>
      <c r="AK8" s="200">
        <f t="shared" si="14"/>
        <v>0</v>
      </c>
      <c r="AL8" s="200"/>
      <c r="AM8" s="200">
        <f t="shared" si="15"/>
        <v>0</v>
      </c>
      <c r="AN8" s="200"/>
      <c r="AO8" s="200">
        <f t="shared" si="16"/>
        <v>0</v>
      </c>
      <c r="AP8" s="200"/>
      <c r="AQ8" s="200">
        <f t="shared" si="17"/>
        <v>0</v>
      </c>
      <c r="AR8" s="200"/>
      <c r="AS8" s="200">
        <f t="shared" si="18"/>
        <v>0</v>
      </c>
      <c r="AT8" s="200">
        <f t="shared" si="19"/>
        <v>0</v>
      </c>
      <c r="AU8" s="202">
        <f t="shared" si="20"/>
        <v>12</v>
      </c>
      <c r="AV8" s="203">
        <f t="shared" si="21"/>
        <v>121</v>
      </c>
    </row>
    <row r="9" spans="1:48" s="110" customFormat="1" ht="14.4">
      <c r="A9" s="194">
        <v>4</v>
      </c>
      <c r="B9" s="195" t="s">
        <v>55</v>
      </c>
      <c r="C9" s="196">
        <v>23175</v>
      </c>
      <c r="D9" s="197" t="s">
        <v>27</v>
      </c>
      <c r="E9" s="198" t="s">
        <v>29</v>
      </c>
      <c r="F9" s="204" t="s">
        <v>28</v>
      </c>
      <c r="G9" s="194">
        <v>9</v>
      </c>
      <c r="H9" s="200">
        <f t="shared" si="0"/>
        <v>54</v>
      </c>
      <c r="I9" s="200"/>
      <c r="J9" s="200">
        <f t="shared" si="1"/>
        <v>0</v>
      </c>
      <c r="K9" s="200">
        <v>19</v>
      </c>
      <c r="L9" s="200">
        <f t="shared" si="2"/>
        <v>42</v>
      </c>
      <c r="M9" s="201"/>
      <c r="N9" s="200">
        <f t="shared" si="3"/>
        <v>0</v>
      </c>
      <c r="O9" s="201">
        <v>5</v>
      </c>
      <c r="P9" s="201">
        <f t="shared" si="4"/>
        <v>10</v>
      </c>
      <c r="Q9" s="201"/>
      <c r="R9" s="201">
        <f t="shared" si="5"/>
        <v>0</v>
      </c>
      <c r="S9" s="202">
        <f t="shared" si="6"/>
        <v>106</v>
      </c>
      <c r="T9" s="194"/>
      <c r="U9" s="200">
        <f t="shared" si="7"/>
        <v>0</v>
      </c>
      <c r="V9" s="200"/>
      <c r="W9" s="200">
        <f t="shared" si="8"/>
        <v>0</v>
      </c>
      <c r="X9" s="200"/>
      <c r="Y9" s="200">
        <f t="shared" si="9"/>
        <v>0</v>
      </c>
      <c r="Z9" s="200"/>
      <c r="AA9" s="200">
        <f t="shared" si="10"/>
        <v>0</v>
      </c>
      <c r="AB9" s="202">
        <f t="shared" si="11"/>
        <v>0</v>
      </c>
      <c r="AC9" s="194"/>
      <c r="AD9" s="200"/>
      <c r="AE9" s="202"/>
      <c r="AF9" s="194">
        <v>1</v>
      </c>
      <c r="AG9" s="200">
        <f t="shared" si="12"/>
        <v>12</v>
      </c>
      <c r="AH9" s="200"/>
      <c r="AI9" s="200">
        <f t="shared" si="13"/>
        <v>0</v>
      </c>
      <c r="AJ9" s="200">
        <v>1</v>
      </c>
      <c r="AK9" s="200">
        <f t="shared" si="14"/>
        <v>3</v>
      </c>
      <c r="AL9" s="200"/>
      <c r="AM9" s="200">
        <f t="shared" si="15"/>
        <v>0</v>
      </c>
      <c r="AN9" s="200"/>
      <c r="AO9" s="200">
        <f t="shared" si="16"/>
        <v>0</v>
      </c>
      <c r="AP9" s="200"/>
      <c r="AQ9" s="200">
        <f t="shared" si="17"/>
        <v>0</v>
      </c>
      <c r="AR9" s="200"/>
      <c r="AS9" s="200">
        <f t="shared" si="18"/>
        <v>0</v>
      </c>
      <c r="AT9" s="200">
        <f t="shared" si="19"/>
        <v>3</v>
      </c>
      <c r="AU9" s="202">
        <f t="shared" si="20"/>
        <v>15</v>
      </c>
      <c r="AV9" s="203">
        <f t="shared" si="21"/>
        <v>121</v>
      </c>
    </row>
    <row r="10" spans="1:48" s="110" customFormat="1" ht="14.4">
      <c r="A10" s="194">
        <v>5</v>
      </c>
      <c r="B10" s="195" t="s">
        <v>62</v>
      </c>
      <c r="C10" s="196">
        <v>24398</v>
      </c>
      <c r="D10" s="197" t="s">
        <v>27</v>
      </c>
      <c r="E10" s="198" t="s">
        <v>29</v>
      </c>
      <c r="F10" s="204" t="s">
        <v>28</v>
      </c>
      <c r="G10" s="194">
        <v>9</v>
      </c>
      <c r="H10" s="200">
        <f t="shared" si="0"/>
        <v>54</v>
      </c>
      <c r="I10" s="200"/>
      <c r="J10" s="200">
        <f t="shared" si="1"/>
        <v>0</v>
      </c>
      <c r="K10" s="200">
        <v>16</v>
      </c>
      <c r="L10" s="200">
        <f t="shared" si="2"/>
        <v>36</v>
      </c>
      <c r="M10" s="201"/>
      <c r="N10" s="200">
        <f t="shared" si="3"/>
        <v>0</v>
      </c>
      <c r="O10" s="201">
        <v>5</v>
      </c>
      <c r="P10" s="201">
        <f t="shared" si="4"/>
        <v>10</v>
      </c>
      <c r="Q10" s="201"/>
      <c r="R10" s="201">
        <f t="shared" si="5"/>
        <v>0</v>
      </c>
      <c r="S10" s="202">
        <f t="shared" si="6"/>
        <v>100</v>
      </c>
      <c r="T10" s="194"/>
      <c r="U10" s="200">
        <f t="shared" si="7"/>
        <v>0</v>
      </c>
      <c r="V10" s="200"/>
      <c r="W10" s="200">
        <f t="shared" si="8"/>
        <v>0</v>
      </c>
      <c r="X10" s="200">
        <v>2</v>
      </c>
      <c r="Y10" s="200">
        <f t="shared" si="9"/>
        <v>6</v>
      </c>
      <c r="Z10" s="200"/>
      <c r="AA10" s="200">
        <f t="shared" si="10"/>
        <v>0</v>
      </c>
      <c r="AB10" s="202">
        <f t="shared" si="11"/>
        <v>6</v>
      </c>
      <c r="AC10" s="194"/>
      <c r="AD10" s="200"/>
      <c r="AE10" s="202"/>
      <c r="AF10" s="194">
        <v>1</v>
      </c>
      <c r="AG10" s="200">
        <f t="shared" si="12"/>
        <v>12</v>
      </c>
      <c r="AH10" s="200"/>
      <c r="AI10" s="200">
        <f t="shared" si="13"/>
        <v>0</v>
      </c>
      <c r="AJ10" s="200">
        <v>1</v>
      </c>
      <c r="AK10" s="200">
        <f t="shared" si="14"/>
        <v>3</v>
      </c>
      <c r="AL10" s="200"/>
      <c r="AM10" s="200">
        <f t="shared" si="15"/>
        <v>0</v>
      </c>
      <c r="AN10" s="200"/>
      <c r="AO10" s="200">
        <f t="shared" si="16"/>
        <v>0</v>
      </c>
      <c r="AP10" s="200"/>
      <c r="AQ10" s="200">
        <f t="shared" si="17"/>
        <v>0</v>
      </c>
      <c r="AR10" s="200"/>
      <c r="AS10" s="200">
        <f t="shared" si="18"/>
        <v>0</v>
      </c>
      <c r="AT10" s="200">
        <f t="shared" si="19"/>
        <v>3</v>
      </c>
      <c r="AU10" s="202">
        <f t="shared" si="20"/>
        <v>15</v>
      </c>
      <c r="AV10" s="203">
        <f t="shared" si="21"/>
        <v>121</v>
      </c>
    </row>
    <row r="11" spans="1:48" s="110" customFormat="1" ht="14.4">
      <c r="A11" s="194">
        <v>6</v>
      </c>
      <c r="B11" s="195" t="s">
        <v>57</v>
      </c>
      <c r="C11" s="196">
        <v>23093</v>
      </c>
      <c r="D11" s="197" t="s">
        <v>27</v>
      </c>
      <c r="E11" s="198" t="s">
        <v>29</v>
      </c>
      <c r="F11" s="204" t="s">
        <v>28</v>
      </c>
      <c r="G11" s="194">
        <v>9</v>
      </c>
      <c r="H11" s="200">
        <f t="shared" si="0"/>
        <v>54</v>
      </c>
      <c r="I11" s="200"/>
      <c r="J11" s="200">
        <f t="shared" si="1"/>
        <v>0</v>
      </c>
      <c r="K11" s="200">
        <v>16</v>
      </c>
      <c r="L11" s="200">
        <f t="shared" si="2"/>
        <v>36</v>
      </c>
      <c r="M11" s="201"/>
      <c r="N11" s="200">
        <f t="shared" si="3"/>
        <v>0</v>
      </c>
      <c r="O11" s="201">
        <v>5</v>
      </c>
      <c r="P11" s="201">
        <f t="shared" si="4"/>
        <v>10</v>
      </c>
      <c r="Q11" s="201"/>
      <c r="R11" s="201">
        <f t="shared" si="5"/>
        <v>0</v>
      </c>
      <c r="S11" s="202">
        <f t="shared" si="6"/>
        <v>100</v>
      </c>
      <c r="T11" s="194"/>
      <c r="U11" s="200">
        <f t="shared" si="7"/>
        <v>0</v>
      </c>
      <c r="V11" s="200"/>
      <c r="W11" s="200">
        <f t="shared" si="8"/>
        <v>0</v>
      </c>
      <c r="X11" s="200">
        <v>1</v>
      </c>
      <c r="Y11" s="200">
        <f t="shared" si="9"/>
        <v>3</v>
      </c>
      <c r="Z11" s="200"/>
      <c r="AA11" s="200">
        <f t="shared" si="10"/>
        <v>0</v>
      </c>
      <c r="AB11" s="202">
        <f t="shared" si="11"/>
        <v>3</v>
      </c>
      <c r="AC11" s="194"/>
      <c r="AD11" s="200"/>
      <c r="AE11" s="202"/>
      <c r="AF11" s="194">
        <v>1</v>
      </c>
      <c r="AG11" s="200">
        <f t="shared" si="12"/>
        <v>12</v>
      </c>
      <c r="AH11" s="200"/>
      <c r="AI11" s="200">
        <f t="shared" si="13"/>
        <v>0</v>
      </c>
      <c r="AJ11" s="200">
        <v>1</v>
      </c>
      <c r="AK11" s="200">
        <f t="shared" si="14"/>
        <v>3</v>
      </c>
      <c r="AL11" s="200"/>
      <c r="AM11" s="200">
        <f t="shared" si="15"/>
        <v>0</v>
      </c>
      <c r="AN11" s="200"/>
      <c r="AO11" s="200">
        <f t="shared" si="16"/>
        <v>0</v>
      </c>
      <c r="AP11" s="200"/>
      <c r="AQ11" s="200">
        <f t="shared" si="17"/>
        <v>0</v>
      </c>
      <c r="AR11" s="200">
        <v>1</v>
      </c>
      <c r="AS11" s="200">
        <f t="shared" si="18"/>
        <v>1</v>
      </c>
      <c r="AT11" s="200">
        <f t="shared" si="19"/>
        <v>4</v>
      </c>
      <c r="AU11" s="202">
        <f t="shared" si="20"/>
        <v>16</v>
      </c>
      <c r="AV11" s="203">
        <f t="shared" si="21"/>
        <v>119</v>
      </c>
    </row>
    <row r="12" spans="1:48" s="110" customFormat="1" ht="14.4">
      <c r="A12" s="194">
        <v>7</v>
      </c>
      <c r="B12" s="195" t="s">
        <v>59</v>
      </c>
      <c r="C12" s="196">
        <v>21073</v>
      </c>
      <c r="D12" s="197" t="s">
        <v>27</v>
      </c>
      <c r="E12" s="198" t="s">
        <v>29</v>
      </c>
      <c r="F12" s="204" t="s">
        <v>28</v>
      </c>
      <c r="G12" s="194">
        <v>9</v>
      </c>
      <c r="H12" s="200">
        <f t="shared" si="0"/>
        <v>54</v>
      </c>
      <c r="I12" s="200"/>
      <c r="J12" s="200">
        <f t="shared" si="1"/>
        <v>0</v>
      </c>
      <c r="K12" s="200">
        <v>18</v>
      </c>
      <c r="L12" s="200">
        <f t="shared" si="2"/>
        <v>40</v>
      </c>
      <c r="M12" s="201"/>
      <c r="N12" s="200">
        <f t="shared" si="3"/>
        <v>0</v>
      </c>
      <c r="O12" s="201">
        <v>5</v>
      </c>
      <c r="P12" s="201">
        <f t="shared" si="4"/>
        <v>10</v>
      </c>
      <c r="Q12" s="201"/>
      <c r="R12" s="201">
        <f t="shared" si="5"/>
        <v>0</v>
      </c>
      <c r="S12" s="202">
        <f t="shared" si="6"/>
        <v>104</v>
      </c>
      <c r="T12" s="194"/>
      <c r="U12" s="200">
        <f t="shared" si="7"/>
        <v>0</v>
      </c>
      <c r="V12" s="200"/>
      <c r="W12" s="200">
        <f t="shared" si="8"/>
        <v>0</v>
      </c>
      <c r="X12" s="200"/>
      <c r="Y12" s="200">
        <f t="shared" si="9"/>
        <v>0</v>
      </c>
      <c r="Z12" s="200"/>
      <c r="AA12" s="200">
        <f t="shared" si="10"/>
        <v>0</v>
      </c>
      <c r="AB12" s="202">
        <f t="shared" si="11"/>
        <v>0</v>
      </c>
      <c r="AC12" s="194"/>
      <c r="AD12" s="200"/>
      <c r="AE12" s="202"/>
      <c r="AF12" s="194">
        <v>1</v>
      </c>
      <c r="AG12" s="200">
        <f t="shared" si="12"/>
        <v>12</v>
      </c>
      <c r="AH12" s="200"/>
      <c r="AI12" s="200">
        <f t="shared" si="13"/>
        <v>0</v>
      </c>
      <c r="AJ12" s="200"/>
      <c r="AK12" s="200">
        <f t="shared" si="14"/>
        <v>0</v>
      </c>
      <c r="AL12" s="200"/>
      <c r="AM12" s="200">
        <f t="shared" si="15"/>
        <v>0</v>
      </c>
      <c r="AN12" s="200"/>
      <c r="AO12" s="200">
        <f t="shared" si="16"/>
        <v>0</v>
      </c>
      <c r="AP12" s="200"/>
      <c r="AQ12" s="200">
        <f t="shared" si="17"/>
        <v>0</v>
      </c>
      <c r="AR12" s="200"/>
      <c r="AS12" s="200">
        <f t="shared" si="18"/>
        <v>0</v>
      </c>
      <c r="AT12" s="200">
        <f t="shared" si="19"/>
        <v>0</v>
      </c>
      <c r="AU12" s="202">
        <f t="shared" si="20"/>
        <v>12</v>
      </c>
      <c r="AV12" s="203">
        <f t="shared" si="21"/>
        <v>116</v>
      </c>
    </row>
    <row r="13" spans="1:48" s="110" customFormat="1" ht="14.4">
      <c r="A13" s="194">
        <v>8</v>
      </c>
      <c r="B13" s="195" t="s">
        <v>31</v>
      </c>
      <c r="C13" s="196">
        <v>23027</v>
      </c>
      <c r="D13" s="197" t="s">
        <v>27</v>
      </c>
      <c r="E13" s="198" t="s">
        <v>29</v>
      </c>
      <c r="F13" s="204" t="s">
        <v>28</v>
      </c>
      <c r="G13" s="194">
        <v>9</v>
      </c>
      <c r="H13" s="200">
        <f t="shared" si="0"/>
        <v>54</v>
      </c>
      <c r="I13" s="200"/>
      <c r="J13" s="200">
        <f t="shared" si="1"/>
        <v>0</v>
      </c>
      <c r="K13" s="200">
        <v>16</v>
      </c>
      <c r="L13" s="200">
        <f t="shared" si="2"/>
        <v>36</v>
      </c>
      <c r="M13" s="201"/>
      <c r="N13" s="200">
        <f t="shared" si="3"/>
        <v>0</v>
      </c>
      <c r="O13" s="201">
        <v>5</v>
      </c>
      <c r="P13" s="201">
        <f t="shared" si="4"/>
        <v>10</v>
      </c>
      <c r="Q13" s="201"/>
      <c r="R13" s="201">
        <f t="shared" si="5"/>
        <v>0</v>
      </c>
      <c r="S13" s="202">
        <f t="shared" si="6"/>
        <v>100</v>
      </c>
      <c r="T13" s="194"/>
      <c r="U13" s="200">
        <f t="shared" si="7"/>
        <v>0</v>
      </c>
      <c r="V13" s="200"/>
      <c r="W13" s="200">
        <f t="shared" si="8"/>
        <v>0</v>
      </c>
      <c r="X13" s="200"/>
      <c r="Y13" s="200">
        <f t="shared" si="9"/>
        <v>0</v>
      </c>
      <c r="Z13" s="200"/>
      <c r="AA13" s="200">
        <f t="shared" si="10"/>
        <v>0</v>
      </c>
      <c r="AB13" s="202">
        <f t="shared" si="11"/>
        <v>0</v>
      </c>
      <c r="AC13" s="194"/>
      <c r="AD13" s="200"/>
      <c r="AE13" s="202"/>
      <c r="AF13" s="194">
        <v>1</v>
      </c>
      <c r="AG13" s="200">
        <f t="shared" si="12"/>
        <v>12</v>
      </c>
      <c r="AH13" s="200"/>
      <c r="AI13" s="200">
        <f t="shared" si="13"/>
        <v>0</v>
      </c>
      <c r="AJ13" s="200">
        <v>1</v>
      </c>
      <c r="AK13" s="200">
        <f t="shared" si="14"/>
        <v>3</v>
      </c>
      <c r="AL13" s="200"/>
      <c r="AM13" s="200">
        <f t="shared" si="15"/>
        <v>0</v>
      </c>
      <c r="AN13" s="200"/>
      <c r="AO13" s="200">
        <f t="shared" si="16"/>
        <v>0</v>
      </c>
      <c r="AP13" s="200"/>
      <c r="AQ13" s="200">
        <f t="shared" si="17"/>
        <v>0</v>
      </c>
      <c r="AR13" s="200"/>
      <c r="AS13" s="200">
        <f t="shared" si="18"/>
        <v>0</v>
      </c>
      <c r="AT13" s="200">
        <f t="shared" si="19"/>
        <v>3</v>
      </c>
      <c r="AU13" s="202">
        <f t="shared" si="20"/>
        <v>15</v>
      </c>
      <c r="AV13" s="203">
        <f t="shared" si="21"/>
        <v>115</v>
      </c>
    </row>
    <row r="14" spans="1:48" s="110" customFormat="1" ht="14.4">
      <c r="A14" s="194">
        <v>9</v>
      </c>
      <c r="B14" s="195" t="s">
        <v>58</v>
      </c>
      <c r="C14" s="196">
        <v>22712</v>
      </c>
      <c r="D14" s="197" t="s">
        <v>27</v>
      </c>
      <c r="E14" s="198" t="s">
        <v>29</v>
      </c>
      <c r="F14" s="204" t="s">
        <v>28</v>
      </c>
      <c r="G14" s="194">
        <v>9</v>
      </c>
      <c r="H14" s="200">
        <f t="shared" si="0"/>
        <v>54</v>
      </c>
      <c r="I14" s="200"/>
      <c r="J14" s="200">
        <f t="shared" si="1"/>
        <v>0</v>
      </c>
      <c r="K14" s="200">
        <v>15</v>
      </c>
      <c r="L14" s="200">
        <f t="shared" si="2"/>
        <v>34</v>
      </c>
      <c r="M14" s="201"/>
      <c r="N14" s="200">
        <f t="shared" si="3"/>
        <v>0</v>
      </c>
      <c r="O14" s="201">
        <v>5</v>
      </c>
      <c r="P14" s="201">
        <f t="shared" si="4"/>
        <v>10</v>
      </c>
      <c r="Q14" s="201"/>
      <c r="R14" s="201">
        <f t="shared" si="5"/>
        <v>0</v>
      </c>
      <c r="S14" s="202">
        <f t="shared" si="6"/>
        <v>98</v>
      </c>
      <c r="T14" s="194"/>
      <c r="U14" s="200">
        <f t="shared" si="7"/>
        <v>0</v>
      </c>
      <c r="V14" s="200"/>
      <c r="W14" s="200">
        <f t="shared" si="8"/>
        <v>0</v>
      </c>
      <c r="X14" s="200">
        <v>1</v>
      </c>
      <c r="Y14" s="200">
        <f t="shared" si="9"/>
        <v>3</v>
      </c>
      <c r="Z14" s="200"/>
      <c r="AA14" s="200">
        <f t="shared" si="10"/>
        <v>0</v>
      </c>
      <c r="AB14" s="202">
        <f t="shared" si="11"/>
        <v>3</v>
      </c>
      <c r="AC14" s="194"/>
      <c r="AD14" s="200"/>
      <c r="AE14" s="202"/>
      <c r="AF14" s="194">
        <v>1</v>
      </c>
      <c r="AG14" s="200">
        <f t="shared" si="12"/>
        <v>12</v>
      </c>
      <c r="AH14" s="200"/>
      <c r="AI14" s="200">
        <f t="shared" si="13"/>
        <v>0</v>
      </c>
      <c r="AJ14" s="200"/>
      <c r="AK14" s="200">
        <f t="shared" si="14"/>
        <v>0</v>
      </c>
      <c r="AL14" s="200"/>
      <c r="AM14" s="200">
        <f t="shared" si="15"/>
        <v>0</v>
      </c>
      <c r="AN14" s="200"/>
      <c r="AO14" s="200">
        <f t="shared" si="16"/>
        <v>0</v>
      </c>
      <c r="AP14" s="200"/>
      <c r="AQ14" s="200">
        <f t="shared" si="17"/>
        <v>0</v>
      </c>
      <c r="AR14" s="200"/>
      <c r="AS14" s="200">
        <f t="shared" si="18"/>
        <v>0</v>
      </c>
      <c r="AT14" s="200">
        <f t="shared" si="19"/>
        <v>0</v>
      </c>
      <c r="AU14" s="202">
        <f t="shared" si="20"/>
        <v>12</v>
      </c>
      <c r="AV14" s="203">
        <f t="shared" si="21"/>
        <v>113</v>
      </c>
    </row>
    <row r="15" spans="1:48" s="110" customFormat="1" ht="14.4">
      <c r="A15" s="194">
        <v>10</v>
      </c>
      <c r="B15" s="195" t="s">
        <v>420</v>
      </c>
      <c r="C15" s="196">
        <v>22794</v>
      </c>
      <c r="D15" s="197" t="s">
        <v>27</v>
      </c>
      <c r="E15" s="198" t="s">
        <v>29</v>
      </c>
      <c r="F15" s="204" t="s">
        <v>28</v>
      </c>
      <c r="G15" s="194">
        <v>9</v>
      </c>
      <c r="H15" s="200">
        <f t="shared" si="0"/>
        <v>54</v>
      </c>
      <c r="I15" s="200"/>
      <c r="J15" s="200">
        <f t="shared" si="1"/>
        <v>0</v>
      </c>
      <c r="K15" s="200">
        <v>15</v>
      </c>
      <c r="L15" s="200">
        <f t="shared" si="2"/>
        <v>34</v>
      </c>
      <c r="M15" s="201"/>
      <c r="N15" s="200">
        <f t="shared" si="3"/>
        <v>0</v>
      </c>
      <c r="O15" s="201">
        <v>5</v>
      </c>
      <c r="P15" s="201">
        <f t="shared" si="4"/>
        <v>10</v>
      </c>
      <c r="Q15" s="201"/>
      <c r="R15" s="201">
        <f t="shared" si="5"/>
        <v>0</v>
      </c>
      <c r="S15" s="202">
        <f t="shared" si="6"/>
        <v>98</v>
      </c>
      <c r="T15" s="194"/>
      <c r="U15" s="200">
        <f t="shared" si="7"/>
        <v>0</v>
      </c>
      <c r="V15" s="200"/>
      <c r="W15" s="200">
        <f t="shared" si="8"/>
        <v>0</v>
      </c>
      <c r="X15" s="200"/>
      <c r="Y15" s="200">
        <f t="shared" si="9"/>
        <v>0</v>
      </c>
      <c r="Z15" s="200"/>
      <c r="AA15" s="200">
        <f t="shared" si="10"/>
        <v>0</v>
      </c>
      <c r="AB15" s="202">
        <f t="shared" si="11"/>
        <v>0</v>
      </c>
      <c r="AC15" s="194"/>
      <c r="AD15" s="200"/>
      <c r="AE15" s="202"/>
      <c r="AF15" s="194">
        <v>1</v>
      </c>
      <c r="AG15" s="200">
        <f t="shared" si="12"/>
        <v>12</v>
      </c>
      <c r="AH15" s="200"/>
      <c r="AI15" s="200">
        <f t="shared" si="13"/>
        <v>0</v>
      </c>
      <c r="AJ15" s="200">
        <v>1</v>
      </c>
      <c r="AK15" s="200">
        <f t="shared" si="14"/>
        <v>3</v>
      </c>
      <c r="AL15" s="200"/>
      <c r="AM15" s="200">
        <f t="shared" si="15"/>
        <v>0</v>
      </c>
      <c r="AN15" s="200"/>
      <c r="AO15" s="200">
        <f t="shared" si="16"/>
        <v>0</v>
      </c>
      <c r="AP15" s="200"/>
      <c r="AQ15" s="200">
        <f t="shared" si="17"/>
        <v>0</v>
      </c>
      <c r="AR15" s="200"/>
      <c r="AS15" s="200">
        <f t="shared" si="18"/>
        <v>0</v>
      </c>
      <c r="AT15" s="200">
        <f t="shared" si="19"/>
        <v>3</v>
      </c>
      <c r="AU15" s="202">
        <f t="shared" si="20"/>
        <v>15</v>
      </c>
      <c r="AV15" s="203">
        <f t="shared" si="21"/>
        <v>113</v>
      </c>
    </row>
    <row r="16" spans="1:48" s="110" customFormat="1" ht="14.4">
      <c r="A16" s="194">
        <v>11</v>
      </c>
      <c r="B16" s="195" t="s">
        <v>47</v>
      </c>
      <c r="C16" s="196">
        <v>22893</v>
      </c>
      <c r="D16" s="197" t="s">
        <v>27</v>
      </c>
      <c r="E16" s="198" t="s">
        <v>29</v>
      </c>
      <c r="F16" s="204" t="s">
        <v>28</v>
      </c>
      <c r="G16" s="194">
        <v>7</v>
      </c>
      <c r="H16" s="200">
        <f t="shared" si="0"/>
        <v>42</v>
      </c>
      <c r="I16" s="200"/>
      <c r="J16" s="200">
        <f t="shared" si="1"/>
        <v>0</v>
      </c>
      <c r="K16" s="200">
        <v>18</v>
      </c>
      <c r="L16" s="200">
        <f t="shared" si="2"/>
        <v>40</v>
      </c>
      <c r="M16" s="201"/>
      <c r="N16" s="200">
        <f t="shared" si="3"/>
        <v>0</v>
      </c>
      <c r="O16" s="201">
        <v>5</v>
      </c>
      <c r="P16" s="201">
        <f t="shared" si="4"/>
        <v>10</v>
      </c>
      <c r="Q16" s="201"/>
      <c r="R16" s="201">
        <f t="shared" si="5"/>
        <v>0</v>
      </c>
      <c r="S16" s="202">
        <f t="shared" si="6"/>
        <v>92</v>
      </c>
      <c r="T16" s="194"/>
      <c r="U16" s="200">
        <f t="shared" si="7"/>
        <v>0</v>
      </c>
      <c r="V16" s="200"/>
      <c r="W16" s="200">
        <f t="shared" si="8"/>
        <v>0</v>
      </c>
      <c r="X16" s="200">
        <v>2</v>
      </c>
      <c r="Y16" s="200">
        <f t="shared" si="9"/>
        <v>6</v>
      </c>
      <c r="Z16" s="200"/>
      <c r="AA16" s="200">
        <f t="shared" si="10"/>
        <v>0</v>
      </c>
      <c r="AB16" s="202">
        <f t="shared" si="11"/>
        <v>6</v>
      </c>
      <c r="AC16" s="194"/>
      <c r="AD16" s="200"/>
      <c r="AE16" s="202"/>
      <c r="AF16" s="194">
        <v>1</v>
      </c>
      <c r="AG16" s="200">
        <f t="shared" si="12"/>
        <v>12</v>
      </c>
      <c r="AH16" s="200"/>
      <c r="AI16" s="200">
        <f t="shared" si="13"/>
        <v>0</v>
      </c>
      <c r="AJ16" s="200">
        <v>1</v>
      </c>
      <c r="AK16" s="200">
        <f t="shared" si="14"/>
        <v>3</v>
      </c>
      <c r="AL16" s="200"/>
      <c r="AM16" s="200">
        <f t="shared" si="15"/>
        <v>0</v>
      </c>
      <c r="AN16" s="200"/>
      <c r="AO16" s="200">
        <f t="shared" si="16"/>
        <v>0</v>
      </c>
      <c r="AP16" s="200"/>
      <c r="AQ16" s="200">
        <f t="shared" si="17"/>
        <v>0</v>
      </c>
      <c r="AR16" s="200"/>
      <c r="AS16" s="200">
        <f t="shared" si="18"/>
        <v>0</v>
      </c>
      <c r="AT16" s="200">
        <f t="shared" si="19"/>
        <v>3</v>
      </c>
      <c r="AU16" s="202">
        <f t="shared" si="20"/>
        <v>15</v>
      </c>
      <c r="AV16" s="203">
        <f t="shared" si="21"/>
        <v>113</v>
      </c>
    </row>
    <row r="17" spans="1:48" s="110" customFormat="1" ht="14.4">
      <c r="A17" s="194">
        <v>12</v>
      </c>
      <c r="B17" s="195" t="s">
        <v>44</v>
      </c>
      <c r="C17" s="196">
        <v>21013</v>
      </c>
      <c r="D17" s="197" t="s">
        <v>27</v>
      </c>
      <c r="E17" s="198" t="s">
        <v>29</v>
      </c>
      <c r="F17" s="204" t="s">
        <v>28</v>
      </c>
      <c r="G17" s="194">
        <v>9</v>
      </c>
      <c r="H17" s="200">
        <f t="shared" si="0"/>
        <v>54</v>
      </c>
      <c r="I17" s="200"/>
      <c r="J17" s="200">
        <f t="shared" si="1"/>
        <v>0</v>
      </c>
      <c r="K17" s="200">
        <v>14</v>
      </c>
      <c r="L17" s="200">
        <f t="shared" si="2"/>
        <v>32</v>
      </c>
      <c r="M17" s="201"/>
      <c r="N17" s="200">
        <f t="shared" si="3"/>
        <v>0</v>
      </c>
      <c r="O17" s="201">
        <v>5</v>
      </c>
      <c r="P17" s="201">
        <f t="shared" si="4"/>
        <v>10</v>
      </c>
      <c r="Q17" s="201"/>
      <c r="R17" s="201">
        <f t="shared" si="5"/>
        <v>0</v>
      </c>
      <c r="S17" s="202">
        <f t="shared" si="6"/>
        <v>96</v>
      </c>
      <c r="T17" s="194"/>
      <c r="U17" s="200">
        <f t="shared" si="7"/>
        <v>0</v>
      </c>
      <c r="V17" s="200"/>
      <c r="W17" s="200">
        <f t="shared" si="8"/>
        <v>0</v>
      </c>
      <c r="X17" s="200"/>
      <c r="Y17" s="200">
        <f t="shared" si="9"/>
        <v>0</v>
      </c>
      <c r="Z17" s="200"/>
      <c r="AA17" s="200">
        <f t="shared" si="10"/>
        <v>0</v>
      </c>
      <c r="AB17" s="202">
        <f t="shared" si="11"/>
        <v>0</v>
      </c>
      <c r="AC17" s="194"/>
      <c r="AD17" s="200"/>
      <c r="AE17" s="202" t="s">
        <v>124</v>
      </c>
      <c r="AF17" s="194">
        <v>1</v>
      </c>
      <c r="AG17" s="200">
        <f t="shared" si="12"/>
        <v>12</v>
      </c>
      <c r="AH17" s="200"/>
      <c r="AI17" s="200">
        <f t="shared" si="13"/>
        <v>0</v>
      </c>
      <c r="AJ17" s="200">
        <v>1</v>
      </c>
      <c r="AK17" s="200">
        <f t="shared" si="14"/>
        <v>3</v>
      </c>
      <c r="AL17" s="200"/>
      <c r="AM17" s="200">
        <f t="shared" si="15"/>
        <v>0</v>
      </c>
      <c r="AN17" s="200"/>
      <c r="AO17" s="200">
        <f t="shared" si="16"/>
        <v>0</v>
      </c>
      <c r="AP17" s="200"/>
      <c r="AQ17" s="200">
        <f t="shared" si="17"/>
        <v>0</v>
      </c>
      <c r="AR17" s="200">
        <v>1</v>
      </c>
      <c r="AS17" s="200">
        <f t="shared" si="18"/>
        <v>1</v>
      </c>
      <c r="AT17" s="200">
        <f t="shared" si="19"/>
        <v>4</v>
      </c>
      <c r="AU17" s="202">
        <f t="shared" si="20"/>
        <v>16</v>
      </c>
      <c r="AV17" s="203">
        <f t="shared" si="21"/>
        <v>112</v>
      </c>
    </row>
    <row r="18" spans="1:48" s="110" customFormat="1" ht="14.4">
      <c r="A18" s="194">
        <v>13</v>
      </c>
      <c r="B18" s="195" t="s">
        <v>50</v>
      </c>
      <c r="C18" s="196">
        <v>20295</v>
      </c>
      <c r="D18" s="197" t="s">
        <v>27</v>
      </c>
      <c r="E18" s="198" t="s">
        <v>29</v>
      </c>
      <c r="F18" s="204" t="s">
        <v>28</v>
      </c>
      <c r="G18" s="194">
        <v>9</v>
      </c>
      <c r="H18" s="200">
        <f t="shared" si="0"/>
        <v>54</v>
      </c>
      <c r="I18" s="200"/>
      <c r="J18" s="200">
        <f t="shared" si="1"/>
        <v>0</v>
      </c>
      <c r="K18" s="200">
        <v>14</v>
      </c>
      <c r="L18" s="200">
        <f t="shared" si="2"/>
        <v>32</v>
      </c>
      <c r="M18" s="201"/>
      <c r="N18" s="200">
        <f t="shared" si="3"/>
        <v>0</v>
      </c>
      <c r="O18" s="201">
        <v>5</v>
      </c>
      <c r="P18" s="201">
        <f t="shared" si="4"/>
        <v>10</v>
      </c>
      <c r="Q18" s="201"/>
      <c r="R18" s="201">
        <f t="shared" si="5"/>
        <v>0</v>
      </c>
      <c r="S18" s="202">
        <f t="shared" si="6"/>
        <v>96</v>
      </c>
      <c r="T18" s="194"/>
      <c r="U18" s="200">
        <f t="shared" si="7"/>
        <v>0</v>
      </c>
      <c r="V18" s="200"/>
      <c r="W18" s="200">
        <f t="shared" si="8"/>
        <v>0</v>
      </c>
      <c r="X18" s="200"/>
      <c r="Y18" s="200">
        <f t="shared" si="9"/>
        <v>0</v>
      </c>
      <c r="Z18" s="200"/>
      <c r="AA18" s="200">
        <f t="shared" si="10"/>
        <v>0</v>
      </c>
      <c r="AB18" s="202">
        <f t="shared" si="11"/>
        <v>0</v>
      </c>
      <c r="AC18" s="194"/>
      <c r="AD18" s="200"/>
      <c r="AE18" s="202"/>
      <c r="AF18" s="194">
        <v>1</v>
      </c>
      <c r="AG18" s="200">
        <f t="shared" si="12"/>
        <v>12</v>
      </c>
      <c r="AH18" s="200"/>
      <c r="AI18" s="200">
        <f t="shared" si="13"/>
        <v>0</v>
      </c>
      <c r="AJ18" s="200">
        <v>1</v>
      </c>
      <c r="AK18" s="200">
        <f t="shared" si="14"/>
        <v>3</v>
      </c>
      <c r="AL18" s="200"/>
      <c r="AM18" s="200">
        <f t="shared" si="15"/>
        <v>0</v>
      </c>
      <c r="AN18" s="200"/>
      <c r="AO18" s="200">
        <f t="shared" si="16"/>
        <v>0</v>
      </c>
      <c r="AP18" s="200"/>
      <c r="AQ18" s="200">
        <f t="shared" si="17"/>
        <v>0</v>
      </c>
      <c r="AR18" s="200"/>
      <c r="AS18" s="200">
        <f t="shared" si="18"/>
        <v>0</v>
      </c>
      <c r="AT18" s="200">
        <f t="shared" si="19"/>
        <v>3</v>
      </c>
      <c r="AU18" s="202">
        <f t="shared" si="20"/>
        <v>15</v>
      </c>
      <c r="AV18" s="203">
        <f t="shared" si="21"/>
        <v>111</v>
      </c>
    </row>
    <row r="19" spans="1:48" s="110" customFormat="1" ht="14.4">
      <c r="A19" s="194">
        <v>14</v>
      </c>
      <c r="B19" s="195" t="s">
        <v>35</v>
      </c>
      <c r="C19" s="196">
        <v>22752</v>
      </c>
      <c r="D19" s="197" t="s">
        <v>27</v>
      </c>
      <c r="E19" s="198" t="s">
        <v>29</v>
      </c>
      <c r="F19" s="204" t="s">
        <v>28</v>
      </c>
      <c r="G19" s="194">
        <v>9</v>
      </c>
      <c r="H19" s="200">
        <f t="shared" si="0"/>
        <v>54</v>
      </c>
      <c r="I19" s="200"/>
      <c r="J19" s="200">
        <f t="shared" si="1"/>
        <v>0</v>
      </c>
      <c r="K19" s="200">
        <v>12</v>
      </c>
      <c r="L19" s="200">
        <f t="shared" si="2"/>
        <v>28</v>
      </c>
      <c r="M19" s="201"/>
      <c r="N19" s="200">
        <f t="shared" si="3"/>
        <v>0</v>
      </c>
      <c r="O19" s="201">
        <v>5</v>
      </c>
      <c r="P19" s="201">
        <f t="shared" si="4"/>
        <v>10</v>
      </c>
      <c r="Q19" s="201"/>
      <c r="R19" s="201">
        <f t="shared" si="5"/>
        <v>0</v>
      </c>
      <c r="S19" s="202">
        <f t="shared" si="6"/>
        <v>92</v>
      </c>
      <c r="T19" s="194"/>
      <c r="U19" s="200">
        <f t="shared" si="7"/>
        <v>0</v>
      </c>
      <c r="V19" s="200"/>
      <c r="W19" s="200">
        <f t="shared" si="8"/>
        <v>0</v>
      </c>
      <c r="X19" s="200">
        <v>1</v>
      </c>
      <c r="Y19" s="200">
        <f t="shared" si="9"/>
        <v>3</v>
      </c>
      <c r="Z19" s="200"/>
      <c r="AA19" s="200">
        <f t="shared" si="10"/>
        <v>0</v>
      </c>
      <c r="AB19" s="202">
        <f t="shared" si="11"/>
        <v>3</v>
      </c>
      <c r="AC19" s="194"/>
      <c r="AD19" s="200"/>
      <c r="AE19" s="202"/>
      <c r="AF19" s="194">
        <v>1</v>
      </c>
      <c r="AG19" s="200">
        <f t="shared" si="12"/>
        <v>12</v>
      </c>
      <c r="AH19" s="200"/>
      <c r="AI19" s="200">
        <f t="shared" si="13"/>
        <v>0</v>
      </c>
      <c r="AJ19" s="200">
        <v>1</v>
      </c>
      <c r="AK19" s="200">
        <f t="shared" si="14"/>
        <v>3</v>
      </c>
      <c r="AL19" s="200"/>
      <c r="AM19" s="200">
        <f t="shared" si="15"/>
        <v>0</v>
      </c>
      <c r="AN19" s="200"/>
      <c r="AO19" s="200">
        <f t="shared" si="16"/>
        <v>0</v>
      </c>
      <c r="AP19" s="200"/>
      <c r="AQ19" s="200">
        <f t="shared" si="17"/>
        <v>0</v>
      </c>
      <c r="AR19" s="200">
        <v>1</v>
      </c>
      <c r="AS19" s="200">
        <f t="shared" si="18"/>
        <v>1</v>
      </c>
      <c r="AT19" s="200">
        <f t="shared" si="19"/>
        <v>4</v>
      </c>
      <c r="AU19" s="202">
        <f t="shared" si="20"/>
        <v>16</v>
      </c>
      <c r="AV19" s="203">
        <f t="shared" si="21"/>
        <v>111</v>
      </c>
    </row>
    <row r="20" spans="1:48" s="110" customFormat="1" ht="14.4">
      <c r="A20" s="194">
        <v>15</v>
      </c>
      <c r="B20" s="195" t="s">
        <v>33</v>
      </c>
      <c r="C20" s="196">
        <v>24875</v>
      </c>
      <c r="D20" s="197" t="s">
        <v>27</v>
      </c>
      <c r="E20" s="198" t="s">
        <v>29</v>
      </c>
      <c r="F20" s="204" t="s">
        <v>28</v>
      </c>
      <c r="G20" s="194">
        <v>9</v>
      </c>
      <c r="H20" s="200">
        <f t="shared" si="0"/>
        <v>54</v>
      </c>
      <c r="I20" s="200"/>
      <c r="J20" s="200">
        <f t="shared" si="1"/>
        <v>0</v>
      </c>
      <c r="K20" s="200">
        <v>14</v>
      </c>
      <c r="L20" s="200">
        <f t="shared" si="2"/>
        <v>32</v>
      </c>
      <c r="M20" s="201"/>
      <c r="N20" s="200">
        <f t="shared" si="3"/>
        <v>0</v>
      </c>
      <c r="O20" s="201">
        <v>5</v>
      </c>
      <c r="P20" s="201">
        <f t="shared" si="4"/>
        <v>10</v>
      </c>
      <c r="Q20" s="201"/>
      <c r="R20" s="201">
        <f t="shared" si="5"/>
        <v>0</v>
      </c>
      <c r="S20" s="202">
        <f t="shared" si="6"/>
        <v>96</v>
      </c>
      <c r="T20" s="194"/>
      <c r="U20" s="200">
        <f t="shared" si="7"/>
        <v>0</v>
      </c>
      <c r="V20" s="200"/>
      <c r="W20" s="200">
        <f t="shared" si="8"/>
        <v>0</v>
      </c>
      <c r="X20" s="200"/>
      <c r="Y20" s="200">
        <f t="shared" si="9"/>
        <v>0</v>
      </c>
      <c r="Z20" s="200"/>
      <c r="AA20" s="200">
        <f t="shared" si="10"/>
        <v>0</v>
      </c>
      <c r="AB20" s="202">
        <f t="shared" si="11"/>
        <v>0</v>
      </c>
      <c r="AC20" s="194"/>
      <c r="AD20" s="200"/>
      <c r="AE20" s="202"/>
      <c r="AF20" s="194">
        <v>1</v>
      </c>
      <c r="AG20" s="200">
        <f t="shared" si="12"/>
        <v>12</v>
      </c>
      <c r="AH20" s="200"/>
      <c r="AI20" s="200">
        <f t="shared" si="13"/>
        <v>0</v>
      </c>
      <c r="AJ20" s="200">
        <v>1</v>
      </c>
      <c r="AK20" s="200">
        <f t="shared" si="14"/>
        <v>3</v>
      </c>
      <c r="AL20" s="200"/>
      <c r="AM20" s="200">
        <f t="shared" si="15"/>
        <v>0</v>
      </c>
      <c r="AN20" s="200"/>
      <c r="AO20" s="200">
        <f t="shared" si="16"/>
        <v>0</v>
      </c>
      <c r="AP20" s="200"/>
      <c r="AQ20" s="200">
        <f t="shared" si="17"/>
        <v>0</v>
      </c>
      <c r="AR20" s="200"/>
      <c r="AS20" s="200">
        <f t="shared" si="18"/>
        <v>0</v>
      </c>
      <c r="AT20" s="200">
        <f t="shared" si="19"/>
        <v>3</v>
      </c>
      <c r="AU20" s="202">
        <f t="shared" si="20"/>
        <v>15</v>
      </c>
      <c r="AV20" s="203">
        <f t="shared" si="21"/>
        <v>111</v>
      </c>
    </row>
    <row r="21" spans="1:48" s="110" customFormat="1" ht="14.4">
      <c r="A21" s="194">
        <v>16</v>
      </c>
      <c r="B21" s="195" t="s">
        <v>51</v>
      </c>
      <c r="C21" s="196">
        <v>20814</v>
      </c>
      <c r="D21" s="197" t="s">
        <v>52</v>
      </c>
      <c r="E21" s="198" t="s">
        <v>29</v>
      </c>
      <c r="F21" s="204" t="s">
        <v>28</v>
      </c>
      <c r="G21" s="194">
        <v>6</v>
      </c>
      <c r="H21" s="200">
        <f t="shared" si="0"/>
        <v>36</v>
      </c>
      <c r="I21" s="200"/>
      <c r="J21" s="200">
        <f t="shared" si="1"/>
        <v>0</v>
      </c>
      <c r="K21" s="200">
        <v>19</v>
      </c>
      <c r="L21" s="200">
        <f t="shared" si="2"/>
        <v>42</v>
      </c>
      <c r="M21" s="201"/>
      <c r="N21" s="200">
        <f t="shared" si="3"/>
        <v>0</v>
      </c>
      <c r="O21" s="201">
        <v>4</v>
      </c>
      <c r="P21" s="201">
        <f t="shared" si="4"/>
        <v>8</v>
      </c>
      <c r="Q21" s="201"/>
      <c r="R21" s="201">
        <f t="shared" si="5"/>
        <v>0</v>
      </c>
      <c r="S21" s="202">
        <f t="shared" si="6"/>
        <v>86</v>
      </c>
      <c r="T21" s="194"/>
      <c r="U21" s="200">
        <f t="shared" si="7"/>
        <v>0</v>
      </c>
      <c r="V21" s="200"/>
      <c r="W21" s="200">
        <f t="shared" si="8"/>
        <v>0</v>
      </c>
      <c r="X21" s="200"/>
      <c r="Y21" s="200">
        <f t="shared" si="9"/>
        <v>0</v>
      </c>
      <c r="Z21" s="200"/>
      <c r="AA21" s="200">
        <f t="shared" si="10"/>
        <v>0</v>
      </c>
      <c r="AB21" s="202">
        <f t="shared" si="11"/>
        <v>0</v>
      </c>
      <c r="AC21" s="194"/>
      <c r="AD21" s="200"/>
      <c r="AE21" s="202"/>
      <c r="AF21" s="194">
        <v>1</v>
      </c>
      <c r="AG21" s="200">
        <f t="shared" si="12"/>
        <v>12</v>
      </c>
      <c r="AH21" s="200"/>
      <c r="AI21" s="200">
        <f t="shared" si="13"/>
        <v>0</v>
      </c>
      <c r="AJ21" s="200">
        <v>2</v>
      </c>
      <c r="AK21" s="200">
        <f t="shared" si="14"/>
        <v>6</v>
      </c>
      <c r="AL21" s="200"/>
      <c r="AM21" s="200">
        <f t="shared" si="15"/>
        <v>0</v>
      </c>
      <c r="AN21" s="200">
        <v>1</v>
      </c>
      <c r="AO21" s="200">
        <f t="shared" si="16"/>
        <v>5</v>
      </c>
      <c r="AP21" s="200"/>
      <c r="AQ21" s="200">
        <f t="shared" si="17"/>
        <v>0</v>
      </c>
      <c r="AR21" s="200"/>
      <c r="AS21" s="200">
        <f t="shared" si="18"/>
        <v>0</v>
      </c>
      <c r="AT21" s="200">
        <f t="shared" si="19"/>
        <v>10</v>
      </c>
      <c r="AU21" s="202">
        <f t="shared" si="20"/>
        <v>22</v>
      </c>
      <c r="AV21" s="203">
        <f t="shared" si="21"/>
        <v>108</v>
      </c>
    </row>
    <row r="22" spans="1:48" s="110" customFormat="1" ht="14.4">
      <c r="A22" s="194">
        <v>17</v>
      </c>
      <c r="B22" s="195" t="s">
        <v>425</v>
      </c>
      <c r="C22" s="196">
        <v>20504</v>
      </c>
      <c r="D22" s="197" t="s">
        <v>27</v>
      </c>
      <c r="E22" s="198" t="s">
        <v>29</v>
      </c>
      <c r="F22" s="204" t="s">
        <v>28</v>
      </c>
      <c r="G22" s="194">
        <v>8</v>
      </c>
      <c r="H22" s="200">
        <f t="shared" si="0"/>
        <v>48</v>
      </c>
      <c r="I22" s="200"/>
      <c r="J22" s="200">
        <f t="shared" si="1"/>
        <v>0</v>
      </c>
      <c r="K22" s="200">
        <v>16</v>
      </c>
      <c r="L22" s="200">
        <f t="shared" si="2"/>
        <v>36</v>
      </c>
      <c r="M22" s="201"/>
      <c r="N22" s="200">
        <f t="shared" si="3"/>
        <v>0</v>
      </c>
      <c r="O22" s="201">
        <v>4</v>
      </c>
      <c r="P22" s="201">
        <f t="shared" si="4"/>
        <v>8</v>
      </c>
      <c r="Q22" s="201"/>
      <c r="R22" s="201">
        <f t="shared" si="5"/>
        <v>0</v>
      </c>
      <c r="S22" s="202">
        <f t="shared" si="6"/>
        <v>92</v>
      </c>
      <c r="T22" s="194"/>
      <c r="U22" s="200">
        <f t="shared" si="7"/>
        <v>0</v>
      </c>
      <c r="V22" s="200"/>
      <c r="W22" s="200">
        <f t="shared" si="8"/>
        <v>0</v>
      </c>
      <c r="X22" s="200"/>
      <c r="Y22" s="200">
        <f t="shared" si="9"/>
        <v>0</v>
      </c>
      <c r="Z22" s="200"/>
      <c r="AA22" s="200">
        <f t="shared" si="10"/>
        <v>0</v>
      </c>
      <c r="AB22" s="202">
        <f t="shared" si="11"/>
        <v>0</v>
      </c>
      <c r="AC22" s="194"/>
      <c r="AD22" s="200"/>
      <c r="AE22" s="202"/>
      <c r="AF22" s="194">
        <v>1</v>
      </c>
      <c r="AG22" s="200">
        <f t="shared" si="12"/>
        <v>12</v>
      </c>
      <c r="AH22" s="200"/>
      <c r="AI22" s="200">
        <f t="shared" si="13"/>
        <v>0</v>
      </c>
      <c r="AJ22" s="200">
        <v>1</v>
      </c>
      <c r="AK22" s="200">
        <f t="shared" si="14"/>
        <v>3</v>
      </c>
      <c r="AL22" s="200"/>
      <c r="AM22" s="200">
        <f t="shared" si="15"/>
        <v>0</v>
      </c>
      <c r="AN22" s="200"/>
      <c r="AO22" s="200">
        <f t="shared" si="16"/>
        <v>0</v>
      </c>
      <c r="AP22" s="200"/>
      <c r="AQ22" s="200">
        <f t="shared" si="17"/>
        <v>0</v>
      </c>
      <c r="AR22" s="200"/>
      <c r="AS22" s="200">
        <f t="shared" si="18"/>
        <v>0</v>
      </c>
      <c r="AT22" s="200">
        <f t="shared" si="19"/>
        <v>3</v>
      </c>
      <c r="AU22" s="202">
        <f t="shared" si="20"/>
        <v>15</v>
      </c>
      <c r="AV22" s="203">
        <f t="shared" si="21"/>
        <v>107</v>
      </c>
    </row>
    <row r="23" spans="1:48" s="110" customFormat="1" ht="15" customHeight="1">
      <c r="A23" s="194">
        <v>18</v>
      </c>
      <c r="B23" s="195" t="s">
        <v>424</v>
      </c>
      <c r="C23" s="196">
        <v>21997</v>
      </c>
      <c r="D23" s="197" t="s">
        <v>27</v>
      </c>
      <c r="E23" s="198" t="s">
        <v>29</v>
      </c>
      <c r="F23" s="204" t="s">
        <v>28</v>
      </c>
      <c r="G23" s="194">
        <v>9</v>
      </c>
      <c r="H23" s="200">
        <f t="shared" si="0"/>
        <v>54</v>
      </c>
      <c r="I23" s="200"/>
      <c r="J23" s="200">
        <f t="shared" si="1"/>
        <v>0</v>
      </c>
      <c r="K23" s="200">
        <v>13</v>
      </c>
      <c r="L23" s="200">
        <f t="shared" si="2"/>
        <v>30</v>
      </c>
      <c r="M23" s="201"/>
      <c r="N23" s="200">
        <f t="shared" si="3"/>
        <v>0</v>
      </c>
      <c r="O23" s="201">
        <v>4</v>
      </c>
      <c r="P23" s="201">
        <f t="shared" si="4"/>
        <v>8</v>
      </c>
      <c r="Q23" s="201"/>
      <c r="R23" s="201">
        <f t="shared" si="5"/>
        <v>0</v>
      </c>
      <c r="S23" s="202">
        <f t="shared" si="6"/>
        <v>92</v>
      </c>
      <c r="T23" s="194"/>
      <c r="U23" s="200">
        <f t="shared" si="7"/>
        <v>0</v>
      </c>
      <c r="V23" s="200"/>
      <c r="W23" s="200">
        <f t="shared" si="8"/>
        <v>0</v>
      </c>
      <c r="X23" s="200"/>
      <c r="Y23" s="200">
        <f t="shared" si="9"/>
        <v>0</v>
      </c>
      <c r="Z23" s="200"/>
      <c r="AA23" s="200">
        <f t="shared" si="10"/>
        <v>0</v>
      </c>
      <c r="AB23" s="202">
        <f t="shared" si="11"/>
        <v>0</v>
      </c>
      <c r="AC23" s="194"/>
      <c r="AD23" s="200"/>
      <c r="AE23" s="202"/>
      <c r="AF23" s="194">
        <v>1</v>
      </c>
      <c r="AG23" s="200">
        <f t="shared" si="12"/>
        <v>12</v>
      </c>
      <c r="AH23" s="200"/>
      <c r="AI23" s="200">
        <f t="shared" si="13"/>
        <v>0</v>
      </c>
      <c r="AJ23" s="200">
        <v>1</v>
      </c>
      <c r="AK23" s="200">
        <f t="shared" si="14"/>
        <v>3</v>
      </c>
      <c r="AL23" s="200"/>
      <c r="AM23" s="200">
        <f t="shared" si="15"/>
        <v>0</v>
      </c>
      <c r="AN23" s="200"/>
      <c r="AO23" s="200">
        <f t="shared" si="16"/>
        <v>0</v>
      </c>
      <c r="AP23" s="200"/>
      <c r="AQ23" s="200">
        <f t="shared" si="17"/>
        <v>0</v>
      </c>
      <c r="AR23" s="200"/>
      <c r="AS23" s="200">
        <f t="shared" si="18"/>
        <v>0</v>
      </c>
      <c r="AT23" s="200">
        <f t="shared" si="19"/>
        <v>3</v>
      </c>
      <c r="AU23" s="202">
        <f t="shared" si="20"/>
        <v>15</v>
      </c>
      <c r="AV23" s="203">
        <f t="shared" si="21"/>
        <v>107</v>
      </c>
    </row>
    <row r="24" spans="1:48" s="110" customFormat="1" ht="14.4">
      <c r="A24" s="194">
        <v>19</v>
      </c>
      <c r="B24" s="195" t="s">
        <v>56</v>
      </c>
      <c r="C24" s="196">
        <v>22066</v>
      </c>
      <c r="D24" s="197" t="s">
        <v>27</v>
      </c>
      <c r="E24" s="198" t="s">
        <v>29</v>
      </c>
      <c r="F24" s="204" t="s">
        <v>28</v>
      </c>
      <c r="G24" s="194">
        <v>9</v>
      </c>
      <c r="H24" s="200">
        <f t="shared" si="0"/>
        <v>54</v>
      </c>
      <c r="I24" s="200"/>
      <c r="J24" s="200">
        <f t="shared" si="1"/>
        <v>0</v>
      </c>
      <c r="K24" s="200">
        <v>12</v>
      </c>
      <c r="L24" s="200">
        <f t="shared" si="2"/>
        <v>28</v>
      </c>
      <c r="M24" s="201"/>
      <c r="N24" s="200">
        <f t="shared" si="3"/>
        <v>0</v>
      </c>
      <c r="O24" s="201">
        <v>5</v>
      </c>
      <c r="P24" s="201">
        <f t="shared" si="4"/>
        <v>10</v>
      </c>
      <c r="Q24" s="201"/>
      <c r="R24" s="201">
        <f t="shared" si="5"/>
        <v>0</v>
      </c>
      <c r="S24" s="202">
        <f t="shared" si="6"/>
        <v>92</v>
      </c>
      <c r="T24" s="194"/>
      <c r="U24" s="200">
        <f t="shared" si="7"/>
        <v>0</v>
      </c>
      <c r="V24" s="200"/>
      <c r="W24" s="200">
        <f t="shared" si="8"/>
        <v>0</v>
      </c>
      <c r="X24" s="200"/>
      <c r="Y24" s="200">
        <f t="shared" si="9"/>
        <v>0</v>
      </c>
      <c r="Z24" s="200"/>
      <c r="AA24" s="200">
        <f t="shared" si="10"/>
        <v>0</v>
      </c>
      <c r="AB24" s="202">
        <f t="shared" si="11"/>
        <v>0</v>
      </c>
      <c r="AC24" s="194"/>
      <c r="AD24" s="200"/>
      <c r="AE24" s="202"/>
      <c r="AF24" s="194">
        <v>1</v>
      </c>
      <c r="AG24" s="200">
        <f t="shared" si="12"/>
        <v>12</v>
      </c>
      <c r="AH24" s="200"/>
      <c r="AI24" s="200">
        <f t="shared" si="13"/>
        <v>0</v>
      </c>
      <c r="AJ24" s="200">
        <v>1</v>
      </c>
      <c r="AK24" s="200">
        <f t="shared" si="14"/>
        <v>3</v>
      </c>
      <c r="AL24" s="200"/>
      <c r="AM24" s="200">
        <f t="shared" si="15"/>
        <v>0</v>
      </c>
      <c r="AN24" s="200"/>
      <c r="AO24" s="200">
        <f t="shared" si="16"/>
        <v>0</v>
      </c>
      <c r="AP24" s="200"/>
      <c r="AQ24" s="200">
        <f t="shared" si="17"/>
        <v>0</v>
      </c>
      <c r="AR24" s="200"/>
      <c r="AS24" s="200">
        <f t="shared" si="18"/>
        <v>0</v>
      </c>
      <c r="AT24" s="200">
        <f t="shared" si="19"/>
        <v>3</v>
      </c>
      <c r="AU24" s="202">
        <f t="shared" si="20"/>
        <v>15</v>
      </c>
      <c r="AV24" s="203">
        <f t="shared" si="21"/>
        <v>107</v>
      </c>
    </row>
    <row r="25" spans="1:48" s="110" customFormat="1" ht="14.4">
      <c r="A25" s="194">
        <v>20</v>
      </c>
      <c r="B25" s="195" t="s">
        <v>54</v>
      </c>
      <c r="C25" s="196">
        <v>22981</v>
      </c>
      <c r="D25" s="197" t="s">
        <v>27</v>
      </c>
      <c r="E25" s="198" t="s">
        <v>29</v>
      </c>
      <c r="F25" s="204" t="s">
        <v>28</v>
      </c>
      <c r="G25" s="194">
        <v>7</v>
      </c>
      <c r="H25" s="200">
        <f t="shared" si="0"/>
        <v>42</v>
      </c>
      <c r="I25" s="200"/>
      <c r="J25" s="200">
        <f t="shared" si="1"/>
        <v>0</v>
      </c>
      <c r="K25" s="200">
        <v>18</v>
      </c>
      <c r="L25" s="200">
        <f t="shared" si="2"/>
        <v>40</v>
      </c>
      <c r="M25" s="201"/>
      <c r="N25" s="200">
        <f t="shared" si="3"/>
        <v>0</v>
      </c>
      <c r="O25" s="201">
        <v>5</v>
      </c>
      <c r="P25" s="201">
        <f t="shared" si="4"/>
        <v>10</v>
      </c>
      <c r="Q25" s="201"/>
      <c r="R25" s="201">
        <f t="shared" si="5"/>
        <v>0</v>
      </c>
      <c r="S25" s="202">
        <f t="shared" si="6"/>
        <v>92</v>
      </c>
      <c r="T25" s="194"/>
      <c r="U25" s="200">
        <f t="shared" si="7"/>
        <v>0</v>
      </c>
      <c r="V25" s="200"/>
      <c r="W25" s="200">
        <f t="shared" si="8"/>
        <v>0</v>
      </c>
      <c r="X25" s="200"/>
      <c r="Y25" s="200">
        <f t="shared" si="9"/>
        <v>0</v>
      </c>
      <c r="Z25" s="200"/>
      <c r="AA25" s="200">
        <f t="shared" si="10"/>
        <v>0</v>
      </c>
      <c r="AB25" s="202">
        <f t="shared" si="11"/>
        <v>0</v>
      </c>
      <c r="AC25" s="194"/>
      <c r="AD25" s="200"/>
      <c r="AE25" s="202"/>
      <c r="AF25" s="194">
        <v>1</v>
      </c>
      <c r="AG25" s="200">
        <f t="shared" si="12"/>
        <v>12</v>
      </c>
      <c r="AH25" s="200"/>
      <c r="AI25" s="200">
        <f t="shared" si="13"/>
        <v>0</v>
      </c>
      <c r="AJ25" s="200">
        <v>1</v>
      </c>
      <c r="AK25" s="200">
        <f t="shared" si="14"/>
        <v>3</v>
      </c>
      <c r="AL25" s="200"/>
      <c r="AM25" s="200">
        <f t="shared" si="15"/>
        <v>0</v>
      </c>
      <c r="AN25" s="200"/>
      <c r="AO25" s="200">
        <f t="shared" si="16"/>
        <v>0</v>
      </c>
      <c r="AP25" s="200"/>
      <c r="AQ25" s="200">
        <f t="shared" si="17"/>
        <v>0</v>
      </c>
      <c r="AR25" s="200"/>
      <c r="AS25" s="200">
        <f t="shared" si="18"/>
        <v>0</v>
      </c>
      <c r="AT25" s="200">
        <f t="shared" si="19"/>
        <v>3</v>
      </c>
      <c r="AU25" s="202">
        <f t="shared" si="20"/>
        <v>15</v>
      </c>
      <c r="AV25" s="203">
        <f t="shared" si="21"/>
        <v>107</v>
      </c>
    </row>
    <row r="26" spans="1:48" s="110" customFormat="1" ht="14.4">
      <c r="A26" s="194">
        <v>21</v>
      </c>
      <c r="B26" s="195" t="s">
        <v>37</v>
      </c>
      <c r="C26" s="196">
        <v>23212</v>
      </c>
      <c r="D26" s="197" t="s">
        <v>27</v>
      </c>
      <c r="E26" s="198" t="s">
        <v>29</v>
      </c>
      <c r="F26" s="204" t="s">
        <v>28</v>
      </c>
      <c r="G26" s="194">
        <v>9</v>
      </c>
      <c r="H26" s="200">
        <f t="shared" si="0"/>
        <v>54</v>
      </c>
      <c r="I26" s="200"/>
      <c r="J26" s="200">
        <f t="shared" si="1"/>
        <v>0</v>
      </c>
      <c r="K26" s="200">
        <v>14</v>
      </c>
      <c r="L26" s="200">
        <f t="shared" si="2"/>
        <v>32</v>
      </c>
      <c r="M26" s="201"/>
      <c r="N26" s="200">
        <f t="shared" si="3"/>
        <v>0</v>
      </c>
      <c r="O26" s="201"/>
      <c r="P26" s="201">
        <f t="shared" si="4"/>
        <v>0</v>
      </c>
      <c r="Q26" s="201"/>
      <c r="R26" s="201">
        <f t="shared" si="5"/>
        <v>0</v>
      </c>
      <c r="S26" s="202">
        <f t="shared" si="6"/>
        <v>86</v>
      </c>
      <c r="T26" s="194"/>
      <c r="U26" s="200">
        <f t="shared" si="7"/>
        <v>0</v>
      </c>
      <c r="V26" s="200"/>
      <c r="W26" s="200">
        <f t="shared" si="8"/>
        <v>0</v>
      </c>
      <c r="X26" s="200">
        <v>1</v>
      </c>
      <c r="Y26" s="200">
        <f t="shared" si="9"/>
        <v>3</v>
      </c>
      <c r="Z26" s="200"/>
      <c r="AA26" s="200">
        <f t="shared" si="10"/>
        <v>0</v>
      </c>
      <c r="AB26" s="202">
        <f t="shared" si="11"/>
        <v>3</v>
      </c>
      <c r="AC26" s="194"/>
      <c r="AD26" s="200"/>
      <c r="AE26" s="202"/>
      <c r="AF26" s="194">
        <v>1</v>
      </c>
      <c r="AG26" s="200">
        <f t="shared" si="12"/>
        <v>12</v>
      </c>
      <c r="AH26" s="200"/>
      <c r="AI26" s="200">
        <f t="shared" si="13"/>
        <v>0</v>
      </c>
      <c r="AJ26" s="200">
        <v>2</v>
      </c>
      <c r="AK26" s="200">
        <f t="shared" si="14"/>
        <v>6</v>
      </c>
      <c r="AL26" s="200"/>
      <c r="AM26" s="200">
        <f t="shared" si="15"/>
        <v>0</v>
      </c>
      <c r="AN26" s="200"/>
      <c r="AO26" s="200">
        <f t="shared" si="16"/>
        <v>0</v>
      </c>
      <c r="AP26" s="200"/>
      <c r="AQ26" s="200">
        <f t="shared" si="17"/>
        <v>0</v>
      </c>
      <c r="AR26" s="200"/>
      <c r="AS26" s="200">
        <f t="shared" si="18"/>
        <v>0</v>
      </c>
      <c r="AT26" s="200">
        <f t="shared" si="19"/>
        <v>6</v>
      </c>
      <c r="AU26" s="202">
        <f t="shared" si="20"/>
        <v>18</v>
      </c>
      <c r="AV26" s="203">
        <f t="shared" si="21"/>
        <v>107</v>
      </c>
    </row>
    <row r="27" spans="1:48" s="110" customFormat="1" ht="14.4">
      <c r="A27" s="194">
        <v>22</v>
      </c>
      <c r="B27" s="195" t="s">
        <v>36</v>
      </c>
      <c r="C27" s="196">
        <v>23711</v>
      </c>
      <c r="D27" s="197" t="s">
        <v>27</v>
      </c>
      <c r="E27" s="198" t="s">
        <v>29</v>
      </c>
      <c r="F27" s="204" t="s">
        <v>28</v>
      </c>
      <c r="G27" s="194">
        <v>9</v>
      </c>
      <c r="H27" s="200">
        <f t="shared" si="0"/>
        <v>54</v>
      </c>
      <c r="I27" s="200"/>
      <c r="J27" s="200">
        <f t="shared" si="1"/>
        <v>0</v>
      </c>
      <c r="K27" s="200">
        <v>12</v>
      </c>
      <c r="L27" s="200">
        <f t="shared" si="2"/>
        <v>28</v>
      </c>
      <c r="M27" s="201"/>
      <c r="N27" s="200">
        <f t="shared" si="3"/>
        <v>0</v>
      </c>
      <c r="O27" s="201">
        <v>5</v>
      </c>
      <c r="P27" s="201">
        <f t="shared" si="4"/>
        <v>10</v>
      </c>
      <c r="Q27" s="201"/>
      <c r="R27" s="201">
        <f t="shared" si="5"/>
        <v>0</v>
      </c>
      <c r="S27" s="202">
        <f t="shared" si="6"/>
        <v>92</v>
      </c>
      <c r="T27" s="194"/>
      <c r="U27" s="200">
        <f t="shared" si="7"/>
        <v>0</v>
      </c>
      <c r="V27" s="200"/>
      <c r="W27" s="200">
        <f t="shared" si="8"/>
        <v>0</v>
      </c>
      <c r="X27" s="200"/>
      <c r="Y27" s="200">
        <f t="shared" si="9"/>
        <v>0</v>
      </c>
      <c r="Z27" s="200"/>
      <c r="AA27" s="200">
        <f t="shared" si="10"/>
        <v>0</v>
      </c>
      <c r="AB27" s="202">
        <f t="shared" si="11"/>
        <v>0</v>
      </c>
      <c r="AC27" s="194"/>
      <c r="AD27" s="200"/>
      <c r="AE27" s="202"/>
      <c r="AF27" s="194">
        <v>1</v>
      </c>
      <c r="AG27" s="200">
        <f t="shared" si="12"/>
        <v>12</v>
      </c>
      <c r="AH27" s="200"/>
      <c r="AI27" s="200">
        <f t="shared" si="13"/>
        <v>0</v>
      </c>
      <c r="AJ27" s="200">
        <v>1</v>
      </c>
      <c r="AK27" s="200">
        <f t="shared" si="14"/>
        <v>3</v>
      </c>
      <c r="AL27" s="200"/>
      <c r="AM27" s="200">
        <f t="shared" si="15"/>
        <v>0</v>
      </c>
      <c r="AN27" s="200"/>
      <c r="AO27" s="200">
        <f t="shared" si="16"/>
        <v>0</v>
      </c>
      <c r="AP27" s="200"/>
      <c r="AQ27" s="200">
        <f t="shared" si="17"/>
        <v>0</v>
      </c>
      <c r="AR27" s="200"/>
      <c r="AS27" s="200">
        <f t="shared" si="18"/>
        <v>0</v>
      </c>
      <c r="AT27" s="200">
        <f t="shared" si="19"/>
        <v>3</v>
      </c>
      <c r="AU27" s="202">
        <f t="shared" si="20"/>
        <v>15</v>
      </c>
      <c r="AV27" s="203">
        <f t="shared" si="21"/>
        <v>107</v>
      </c>
    </row>
    <row r="28" spans="1:48" s="110" customFormat="1" ht="14.4">
      <c r="A28" s="194">
        <v>23</v>
      </c>
      <c r="B28" s="195" t="s">
        <v>43</v>
      </c>
      <c r="C28" s="196">
        <v>24177</v>
      </c>
      <c r="D28" s="197" t="s">
        <v>191</v>
      </c>
      <c r="E28" s="198" t="s">
        <v>29</v>
      </c>
      <c r="F28" s="204" t="s">
        <v>28</v>
      </c>
      <c r="G28" s="194">
        <v>9</v>
      </c>
      <c r="H28" s="200">
        <f t="shared" si="0"/>
        <v>54</v>
      </c>
      <c r="I28" s="200"/>
      <c r="J28" s="200">
        <f t="shared" si="1"/>
        <v>0</v>
      </c>
      <c r="K28" s="200">
        <v>11</v>
      </c>
      <c r="L28" s="200">
        <f t="shared" si="2"/>
        <v>26</v>
      </c>
      <c r="M28" s="201"/>
      <c r="N28" s="200">
        <f t="shared" si="3"/>
        <v>0</v>
      </c>
      <c r="O28" s="201">
        <v>5</v>
      </c>
      <c r="P28" s="201">
        <f t="shared" si="4"/>
        <v>10</v>
      </c>
      <c r="Q28" s="201"/>
      <c r="R28" s="201">
        <f t="shared" si="5"/>
        <v>0</v>
      </c>
      <c r="S28" s="202">
        <f t="shared" si="6"/>
        <v>90</v>
      </c>
      <c r="T28" s="194"/>
      <c r="U28" s="200">
        <f t="shared" si="7"/>
        <v>0</v>
      </c>
      <c r="V28" s="200"/>
      <c r="W28" s="200">
        <f t="shared" si="8"/>
        <v>0</v>
      </c>
      <c r="X28" s="200">
        <v>1</v>
      </c>
      <c r="Y28" s="200">
        <f t="shared" si="9"/>
        <v>3</v>
      </c>
      <c r="Z28" s="200"/>
      <c r="AA28" s="200">
        <f t="shared" si="10"/>
        <v>0</v>
      </c>
      <c r="AB28" s="202">
        <f t="shared" si="11"/>
        <v>3</v>
      </c>
      <c r="AC28" s="194"/>
      <c r="AD28" s="200"/>
      <c r="AE28" s="202"/>
      <c r="AF28" s="194">
        <v>1</v>
      </c>
      <c r="AG28" s="200">
        <f t="shared" si="12"/>
        <v>12</v>
      </c>
      <c r="AH28" s="200"/>
      <c r="AI28" s="200">
        <f t="shared" si="13"/>
        <v>0</v>
      </c>
      <c r="AJ28" s="200"/>
      <c r="AK28" s="200">
        <f t="shared" si="14"/>
        <v>0</v>
      </c>
      <c r="AL28" s="200"/>
      <c r="AM28" s="200">
        <f t="shared" si="15"/>
        <v>0</v>
      </c>
      <c r="AN28" s="200"/>
      <c r="AO28" s="200">
        <f t="shared" si="16"/>
        <v>0</v>
      </c>
      <c r="AP28" s="200"/>
      <c r="AQ28" s="200">
        <f t="shared" si="17"/>
        <v>0</v>
      </c>
      <c r="AR28" s="200">
        <v>1</v>
      </c>
      <c r="AS28" s="200">
        <f t="shared" si="18"/>
        <v>1</v>
      </c>
      <c r="AT28" s="200">
        <f t="shared" si="19"/>
        <v>1</v>
      </c>
      <c r="AU28" s="202">
        <f t="shared" si="20"/>
        <v>13</v>
      </c>
      <c r="AV28" s="203">
        <f t="shared" si="21"/>
        <v>106</v>
      </c>
    </row>
    <row r="29" spans="1:48" s="110" customFormat="1" ht="14.4">
      <c r="A29" s="194">
        <v>24</v>
      </c>
      <c r="B29" s="195" t="s">
        <v>30</v>
      </c>
      <c r="C29" s="196">
        <v>25198</v>
      </c>
      <c r="D29" s="197" t="s">
        <v>27</v>
      </c>
      <c r="E29" s="198" t="s">
        <v>29</v>
      </c>
      <c r="F29" s="204" t="s">
        <v>28</v>
      </c>
      <c r="G29" s="194">
        <v>8</v>
      </c>
      <c r="H29" s="200">
        <f t="shared" si="0"/>
        <v>48</v>
      </c>
      <c r="I29" s="200"/>
      <c r="J29" s="200">
        <f t="shared" si="1"/>
        <v>0</v>
      </c>
      <c r="K29" s="200">
        <v>10</v>
      </c>
      <c r="L29" s="200">
        <f t="shared" si="2"/>
        <v>24</v>
      </c>
      <c r="M29" s="201"/>
      <c r="N29" s="200">
        <f t="shared" si="3"/>
        <v>0</v>
      </c>
      <c r="O29" s="201">
        <v>4</v>
      </c>
      <c r="P29" s="201">
        <f t="shared" si="4"/>
        <v>8</v>
      </c>
      <c r="Q29" s="201"/>
      <c r="R29" s="201">
        <f t="shared" si="5"/>
        <v>0</v>
      </c>
      <c r="S29" s="202">
        <f t="shared" si="6"/>
        <v>80</v>
      </c>
      <c r="T29" s="194"/>
      <c r="U29" s="200">
        <f t="shared" si="7"/>
        <v>0</v>
      </c>
      <c r="V29" s="200">
        <v>2</v>
      </c>
      <c r="W29" s="200">
        <f t="shared" si="8"/>
        <v>8</v>
      </c>
      <c r="X29" s="200"/>
      <c r="Y29" s="200">
        <f t="shared" si="9"/>
        <v>0</v>
      </c>
      <c r="Z29" s="200"/>
      <c r="AA29" s="200">
        <f t="shared" si="10"/>
        <v>0</v>
      </c>
      <c r="AB29" s="202">
        <f t="shared" si="11"/>
        <v>8</v>
      </c>
      <c r="AC29" s="194"/>
      <c r="AD29" s="200"/>
      <c r="AE29" s="202"/>
      <c r="AF29" s="194">
        <v>1</v>
      </c>
      <c r="AG29" s="200">
        <f t="shared" si="12"/>
        <v>12</v>
      </c>
      <c r="AH29" s="200"/>
      <c r="AI29" s="200">
        <f t="shared" si="13"/>
        <v>0</v>
      </c>
      <c r="AJ29" s="200">
        <v>2</v>
      </c>
      <c r="AK29" s="200">
        <f t="shared" si="14"/>
        <v>6</v>
      </c>
      <c r="AL29" s="200"/>
      <c r="AM29" s="200">
        <f t="shared" si="15"/>
        <v>0</v>
      </c>
      <c r="AN29" s="200"/>
      <c r="AO29" s="200">
        <f t="shared" si="16"/>
        <v>0</v>
      </c>
      <c r="AP29" s="200"/>
      <c r="AQ29" s="200">
        <f t="shared" si="17"/>
        <v>0</v>
      </c>
      <c r="AR29" s="200"/>
      <c r="AS29" s="200">
        <f t="shared" si="18"/>
        <v>0</v>
      </c>
      <c r="AT29" s="200">
        <f t="shared" si="19"/>
        <v>6</v>
      </c>
      <c r="AU29" s="202">
        <f t="shared" si="20"/>
        <v>18</v>
      </c>
      <c r="AV29" s="203">
        <f t="shared" si="21"/>
        <v>106</v>
      </c>
    </row>
    <row r="30" spans="1:48" s="110" customFormat="1" ht="14.4">
      <c r="A30" s="194">
        <v>25</v>
      </c>
      <c r="B30" s="195" t="s">
        <v>60</v>
      </c>
      <c r="C30" s="196">
        <v>21841</v>
      </c>
      <c r="D30" s="197" t="s">
        <v>27</v>
      </c>
      <c r="E30" s="198" t="s">
        <v>29</v>
      </c>
      <c r="F30" s="204" t="s">
        <v>28</v>
      </c>
      <c r="G30" s="194">
        <v>8</v>
      </c>
      <c r="H30" s="200">
        <f t="shared" si="0"/>
        <v>48</v>
      </c>
      <c r="I30" s="200"/>
      <c r="J30" s="200">
        <f t="shared" si="1"/>
        <v>0</v>
      </c>
      <c r="K30" s="200">
        <v>15</v>
      </c>
      <c r="L30" s="200">
        <f t="shared" si="2"/>
        <v>34</v>
      </c>
      <c r="M30" s="201"/>
      <c r="N30" s="200">
        <f t="shared" si="3"/>
        <v>0</v>
      </c>
      <c r="O30" s="201">
        <v>4</v>
      </c>
      <c r="P30" s="201">
        <f t="shared" si="4"/>
        <v>8</v>
      </c>
      <c r="Q30" s="201"/>
      <c r="R30" s="201">
        <f t="shared" si="5"/>
        <v>0</v>
      </c>
      <c r="S30" s="202">
        <f t="shared" si="6"/>
        <v>90</v>
      </c>
      <c r="T30" s="194"/>
      <c r="U30" s="200">
        <f t="shared" si="7"/>
        <v>0</v>
      </c>
      <c r="V30" s="200"/>
      <c r="W30" s="200">
        <f t="shared" si="8"/>
        <v>0</v>
      </c>
      <c r="X30" s="200"/>
      <c r="Y30" s="200">
        <f t="shared" si="9"/>
        <v>0</v>
      </c>
      <c r="Z30" s="200"/>
      <c r="AA30" s="200">
        <f t="shared" si="10"/>
        <v>0</v>
      </c>
      <c r="AB30" s="202">
        <f t="shared" si="11"/>
        <v>0</v>
      </c>
      <c r="AC30" s="194"/>
      <c r="AD30" s="200"/>
      <c r="AE30" s="202"/>
      <c r="AF30" s="194">
        <v>1</v>
      </c>
      <c r="AG30" s="200">
        <f t="shared" si="12"/>
        <v>12</v>
      </c>
      <c r="AH30" s="200"/>
      <c r="AI30" s="200">
        <f t="shared" si="13"/>
        <v>0</v>
      </c>
      <c r="AJ30" s="200">
        <v>1</v>
      </c>
      <c r="AK30" s="200">
        <f t="shared" si="14"/>
        <v>3</v>
      </c>
      <c r="AL30" s="200"/>
      <c r="AM30" s="200">
        <f t="shared" si="15"/>
        <v>0</v>
      </c>
      <c r="AN30" s="200"/>
      <c r="AO30" s="200">
        <f t="shared" si="16"/>
        <v>0</v>
      </c>
      <c r="AP30" s="200"/>
      <c r="AQ30" s="200">
        <f t="shared" si="17"/>
        <v>0</v>
      </c>
      <c r="AR30" s="200"/>
      <c r="AS30" s="200">
        <f t="shared" si="18"/>
        <v>0</v>
      </c>
      <c r="AT30" s="200">
        <f t="shared" si="19"/>
        <v>3</v>
      </c>
      <c r="AU30" s="202">
        <f t="shared" si="20"/>
        <v>15</v>
      </c>
      <c r="AV30" s="203">
        <f t="shared" si="21"/>
        <v>105</v>
      </c>
    </row>
    <row r="31" spans="1:48" s="110" customFormat="1" ht="14.4">
      <c r="A31" s="194">
        <v>26</v>
      </c>
      <c r="B31" s="195" t="s">
        <v>456</v>
      </c>
      <c r="C31" s="196">
        <v>23683</v>
      </c>
      <c r="D31" s="197" t="s">
        <v>27</v>
      </c>
      <c r="E31" s="198"/>
      <c r="F31" s="204"/>
      <c r="G31" s="194">
        <v>5</v>
      </c>
      <c r="H31" s="200">
        <f t="shared" si="0"/>
        <v>30</v>
      </c>
      <c r="I31" s="200"/>
      <c r="J31" s="200">
        <f t="shared" si="1"/>
        <v>0</v>
      </c>
      <c r="K31" s="200">
        <v>16</v>
      </c>
      <c r="L31" s="200">
        <f t="shared" si="2"/>
        <v>36</v>
      </c>
      <c r="M31" s="201">
        <v>7</v>
      </c>
      <c r="N31" s="200">
        <f t="shared" si="3"/>
        <v>18</v>
      </c>
      <c r="O31" s="201">
        <v>3</v>
      </c>
      <c r="P31" s="201">
        <f t="shared" si="4"/>
        <v>6</v>
      </c>
      <c r="Q31" s="201"/>
      <c r="R31" s="201">
        <f t="shared" si="5"/>
        <v>0</v>
      </c>
      <c r="S31" s="202">
        <f t="shared" si="6"/>
        <v>90</v>
      </c>
      <c r="T31" s="194"/>
      <c r="U31" s="200">
        <f t="shared" si="7"/>
        <v>0</v>
      </c>
      <c r="V31" s="200"/>
      <c r="W31" s="200">
        <f t="shared" si="8"/>
        <v>0</v>
      </c>
      <c r="X31" s="200"/>
      <c r="Y31" s="200">
        <f t="shared" si="9"/>
        <v>0</v>
      </c>
      <c r="Z31" s="200"/>
      <c r="AA31" s="200">
        <f t="shared" si="10"/>
        <v>0</v>
      </c>
      <c r="AB31" s="202">
        <f t="shared" si="11"/>
        <v>0</v>
      </c>
      <c r="AC31" s="194"/>
      <c r="AD31" s="200"/>
      <c r="AE31" s="202"/>
      <c r="AF31" s="194">
        <v>1</v>
      </c>
      <c r="AG31" s="200">
        <f t="shared" si="12"/>
        <v>12</v>
      </c>
      <c r="AH31" s="200"/>
      <c r="AI31" s="200">
        <f t="shared" si="13"/>
        <v>0</v>
      </c>
      <c r="AJ31" s="200">
        <v>1</v>
      </c>
      <c r="AK31" s="200">
        <f t="shared" si="14"/>
        <v>3</v>
      </c>
      <c r="AL31" s="200"/>
      <c r="AM31" s="200">
        <f t="shared" si="15"/>
        <v>0</v>
      </c>
      <c r="AN31" s="200"/>
      <c r="AO31" s="200">
        <f t="shared" si="16"/>
        <v>0</v>
      </c>
      <c r="AP31" s="200"/>
      <c r="AQ31" s="200">
        <f t="shared" si="17"/>
        <v>0</v>
      </c>
      <c r="AR31" s="200"/>
      <c r="AS31" s="200">
        <f t="shared" si="18"/>
        <v>0</v>
      </c>
      <c r="AT31" s="200">
        <f t="shared" si="19"/>
        <v>3</v>
      </c>
      <c r="AU31" s="202">
        <f t="shared" si="20"/>
        <v>15</v>
      </c>
      <c r="AV31" s="203">
        <f t="shared" si="21"/>
        <v>105</v>
      </c>
    </row>
    <row r="32" spans="1:48" s="110" customFormat="1" ht="14.4">
      <c r="A32" s="194">
        <v>27</v>
      </c>
      <c r="B32" s="195" t="s">
        <v>38</v>
      </c>
      <c r="C32" s="196">
        <v>24599</v>
      </c>
      <c r="D32" s="197" t="s">
        <v>27</v>
      </c>
      <c r="E32" s="198" t="s">
        <v>29</v>
      </c>
      <c r="F32" s="204" t="s">
        <v>28</v>
      </c>
      <c r="G32" s="194">
        <v>7</v>
      </c>
      <c r="H32" s="200">
        <f t="shared" si="0"/>
        <v>42</v>
      </c>
      <c r="I32" s="200"/>
      <c r="J32" s="200">
        <f t="shared" si="1"/>
        <v>0</v>
      </c>
      <c r="K32" s="200">
        <v>15</v>
      </c>
      <c r="L32" s="200">
        <f t="shared" si="2"/>
        <v>34</v>
      </c>
      <c r="M32" s="201"/>
      <c r="N32" s="200">
        <f t="shared" si="3"/>
        <v>0</v>
      </c>
      <c r="O32" s="201">
        <v>5</v>
      </c>
      <c r="P32" s="201">
        <f t="shared" si="4"/>
        <v>10</v>
      </c>
      <c r="Q32" s="201"/>
      <c r="R32" s="201">
        <f t="shared" si="5"/>
        <v>0</v>
      </c>
      <c r="S32" s="202">
        <f t="shared" si="6"/>
        <v>86</v>
      </c>
      <c r="T32" s="194"/>
      <c r="U32" s="200">
        <f t="shared" si="7"/>
        <v>0</v>
      </c>
      <c r="V32" s="200"/>
      <c r="W32" s="200">
        <f t="shared" si="8"/>
        <v>0</v>
      </c>
      <c r="X32" s="200">
        <v>1</v>
      </c>
      <c r="Y32" s="200">
        <f t="shared" si="9"/>
        <v>3</v>
      </c>
      <c r="Z32" s="200"/>
      <c r="AA32" s="200">
        <f t="shared" si="10"/>
        <v>0</v>
      </c>
      <c r="AB32" s="202">
        <f t="shared" si="11"/>
        <v>3</v>
      </c>
      <c r="AC32" s="194"/>
      <c r="AD32" s="200"/>
      <c r="AE32" s="202"/>
      <c r="AF32" s="194">
        <v>1</v>
      </c>
      <c r="AG32" s="200">
        <f t="shared" si="12"/>
        <v>12</v>
      </c>
      <c r="AH32" s="200"/>
      <c r="AI32" s="200">
        <f t="shared" si="13"/>
        <v>0</v>
      </c>
      <c r="AJ32" s="200">
        <v>1</v>
      </c>
      <c r="AK32" s="200">
        <f t="shared" si="14"/>
        <v>3</v>
      </c>
      <c r="AL32" s="200"/>
      <c r="AM32" s="200">
        <f t="shared" si="15"/>
        <v>0</v>
      </c>
      <c r="AN32" s="200"/>
      <c r="AO32" s="200">
        <f t="shared" si="16"/>
        <v>0</v>
      </c>
      <c r="AP32" s="200"/>
      <c r="AQ32" s="200">
        <f t="shared" si="17"/>
        <v>0</v>
      </c>
      <c r="AR32" s="200">
        <v>1</v>
      </c>
      <c r="AS32" s="200">
        <f t="shared" si="18"/>
        <v>1</v>
      </c>
      <c r="AT32" s="200">
        <f t="shared" si="19"/>
        <v>4</v>
      </c>
      <c r="AU32" s="202">
        <f t="shared" si="20"/>
        <v>16</v>
      </c>
      <c r="AV32" s="203">
        <f t="shared" si="21"/>
        <v>105</v>
      </c>
    </row>
    <row r="33" spans="1:48" s="110" customFormat="1" ht="14.4">
      <c r="A33" s="194">
        <v>28</v>
      </c>
      <c r="B33" s="195" t="s">
        <v>49</v>
      </c>
      <c r="C33" s="196">
        <v>25309</v>
      </c>
      <c r="D33" s="197" t="s">
        <v>27</v>
      </c>
      <c r="E33" s="198" t="s">
        <v>29</v>
      </c>
      <c r="F33" s="204" t="s">
        <v>28</v>
      </c>
      <c r="G33" s="194">
        <v>8</v>
      </c>
      <c r="H33" s="200">
        <f t="shared" si="0"/>
        <v>48</v>
      </c>
      <c r="I33" s="200"/>
      <c r="J33" s="200">
        <f t="shared" si="1"/>
        <v>0</v>
      </c>
      <c r="K33" s="200">
        <v>13</v>
      </c>
      <c r="L33" s="200">
        <f t="shared" si="2"/>
        <v>30</v>
      </c>
      <c r="M33" s="201"/>
      <c r="N33" s="200">
        <f t="shared" si="3"/>
        <v>0</v>
      </c>
      <c r="O33" s="201">
        <v>4</v>
      </c>
      <c r="P33" s="201">
        <f t="shared" si="4"/>
        <v>8</v>
      </c>
      <c r="Q33" s="201"/>
      <c r="R33" s="201">
        <f t="shared" si="5"/>
        <v>0</v>
      </c>
      <c r="S33" s="202">
        <f t="shared" si="6"/>
        <v>86</v>
      </c>
      <c r="T33" s="194"/>
      <c r="U33" s="200">
        <f t="shared" si="7"/>
        <v>0</v>
      </c>
      <c r="V33" s="200"/>
      <c r="W33" s="200">
        <f t="shared" si="8"/>
        <v>0</v>
      </c>
      <c r="X33" s="200">
        <v>1</v>
      </c>
      <c r="Y33" s="200">
        <f t="shared" si="9"/>
        <v>3</v>
      </c>
      <c r="Z33" s="200"/>
      <c r="AA33" s="200">
        <f t="shared" si="10"/>
        <v>0</v>
      </c>
      <c r="AB33" s="202">
        <f t="shared" si="11"/>
        <v>3</v>
      </c>
      <c r="AC33" s="194"/>
      <c r="AD33" s="200"/>
      <c r="AE33" s="202"/>
      <c r="AF33" s="194">
        <v>1</v>
      </c>
      <c r="AG33" s="200">
        <f t="shared" si="12"/>
        <v>12</v>
      </c>
      <c r="AH33" s="200"/>
      <c r="AI33" s="200">
        <f t="shared" si="13"/>
        <v>0</v>
      </c>
      <c r="AJ33" s="200">
        <v>1</v>
      </c>
      <c r="AK33" s="200">
        <f t="shared" si="14"/>
        <v>3</v>
      </c>
      <c r="AL33" s="200"/>
      <c r="AM33" s="200">
        <f t="shared" si="15"/>
        <v>0</v>
      </c>
      <c r="AN33" s="200"/>
      <c r="AO33" s="200">
        <f t="shared" si="16"/>
        <v>0</v>
      </c>
      <c r="AP33" s="200"/>
      <c r="AQ33" s="200">
        <f t="shared" si="17"/>
        <v>0</v>
      </c>
      <c r="AR33" s="200">
        <v>1</v>
      </c>
      <c r="AS33" s="200">
        <f t="shared" si="18"/>
        <v>1</v>
      </c>
      <c r="AT33" s="200">
        <f t="shared" si="19"/>
        <v>4</v>
      </c>
      <c r="AU33" s="202">
        <f t="shared" si="20"/>
        <v>16</v>
      </c>
      <c r="AV33" s="203">
        <f t="shared" si="21"/>
        <v>105</v>
      </c>
    </row>
    <row r="34" spans="1:48" s="110" customFormat="1" ht="14.4">
      <c r="A34" s="194">
        <v>29</v>
      </c>
      <c r="B34" s="195" t="s">
        <v>53</v>
      </c>
      <c r="C34" s="196">
        <v>23025</v>
      </c>
      <c r="D34" s="197" t="s">
        <v>27</v>
      </c>
      <c r="E34" s="198" t="s">
        <v>29</v>
      </c>
      <c r="F34" s="204" t="s">
        <v>28</v>
      </c>
      <c r="G34" s="194">
        <v>8</v>
      </c>
      <c r="H34" s="200">
        <f t="shared" si="0"/>
        <v>48</v>
      </c>
      <c r="I34" s="200"/>
      <c r="J34" s="200">
        <f t="shared" si="1"/>
        <v>0</v>
      </c>
      <c r="K34" s="200">
        <v>15</v>
      </c>
      <c r="L34" s="200">
        <f t="shared" si="2"/>
        <v>34</v>
      </c>
      <c r="M34" s="201"/>
      <c r="N34" s="200">
        <f t="shared" si="3"/>
        <v>0</v>
      </c>
      <c r="O34" s="201">
        <v>4</v>
      </c>
      <c r="P34" s="201">
        <f t="shared" si="4"/>
        <v>8</v>
      </c>
      <c r="Q34" s="201"/>
      <c r="R34" s="201">
        <f t="shared" si="5"/>
        <v>0</v>
      </c>
      <c r="S34" s="202">
        <f t="shared" si="6"/>
        <v>90</v>
      </c>
      <c r="T34" s="194"/>
      <c r="U34" s="200">
        <f t="shared" si="7"/>
        <v>0</v>
      </c>
      <c r="V34" s="200"/>
      <c r="W34" s="200">
        <f t="shared" si="8"/>
        <v>0</v>
      </c>
      <c r="X34" s="200"/>
      <c r="Y34" s="200">
        <f t="shared" si="9"/>
        <v>0</v>
      </c>
      <c r="Z34" s="200"/>
      <c r="AA34" s="200">
        <f t="shared" si="10"/>
        <v>0</v>
      </c>
      <c r="AB34" s="202">
        <f t="shared" si="11"/>
        <v>0</v>
      </c>
      <c r="AC34" s="194"/>
      <c r="AD34" s="200"/>
      <c r="AE34" s="202"/>
      <c r="AF34" s="194">
        <v>1</v>
      </c>
      <c r="AG34" s="200">
        <f t="shared" si="12"/>
        <v>12</v>
      </c>
      <c r="AH34" s="200"/>
      <c r="AI34" s="200">
        <f t="shared" si="13"/>
        <v>0</v>
      </c>
      <c r="AJ34" s="200"/>
      <c r="AK34" s="200">
        <f t="shared" si="14"/>
        <v>0</v>
      </c>
      <c r="AL34" s="200"/>
      <c r="AM34" s="200">
        <f t="shared" si="15"/>
        <v>0</v>
      </c>
      <c r="AN34" s="200"/>
      <c r="AO34" s="200">
        <f t="shared" si="16"/>
        <v>0</v>
      </c>
      <c r="AP34" s="200"/>
      <c r="AQ34" s="200">
        <f t="shared" si="17"/>
        <v>0</v>
      </c>
      <c r="AR34" s="200"/>
      <c r="AS34" s="200">
        <f t="shared" si="18"/>
        <v>0</v>
      </c>
      <c r="AT34" s="200">
        <f t="shared" si="19"/>
        <v>0</v>
      </c>
      <c r="AU34" s="202">
        <f t="shared" si="20"/>
        <v>12</v>
      </c>
      <c r="AV34" s="203">
        <f t="shared" si="21"/>
        <v>102</v>
      </c>
    </row>
    <row r="35" spans="1:48" s="110" customFormat="1" ht="14.4">
      <c r="A35" s="194">
        <v>30</v>
      </c>
      <c r="B35" s="195" t="s">
        <v>45</v>
      </c>
      <c r="C35" s="196">
        <v>25024</v>
      </c>
      <c r="D35" s="197" t="s">
        <v>27</v>
      </c>
      <c r="E35" s="198" t="s">
        <v>29</v>
      </c>
      <c r="F35" s="204" t="s">
        <v>28</v>
      </c>
      <c r="G35" s="194">
        <v>8</v>
      </c>
      <c r="H35" s="200">
        <f t="shared" si="0"/>
        <v>48</v>
      </c>
      <c r="I35" s="200"/>
      <c r="J35" s="200">
        <f t="shared" si="1"/>
        <v>0</v>
      </c>
      <c r="K35" s="200">
        <v>13</v>
      </c>
      <c r="L35" s="200">
        <f t="shared" si="2"/>
        <v>30</v>
      </c>
      <c r="M35" s="201"/>
      <c r="N35" s="200">
        <f t="shared" si="3"/>
        <v>0</v>
      </c>
      <c r="O35" s="201">
        <v>4</v>
      </c>
      <c r="P35" s="201">
        <f t="shared" si="4"/>
        <v>8</v>
      </c>
      <c r="Q35" s="201"/>
      <c r="R35" s="201">
        <f t="shared" si="5"/>
        <v>0</v>
      </c>
      <c r="S35" s="202">
        <f t="shared" si="6"/>
        <v>86</v>
      </c>
      <c r="T35" s="194"/>
      <c r="U35" s="200">
        <f t="shared" si="7"/>
        <v>0</v>
      </c>
      <c r="V35" s="200"/>
      <c r="W35" s="200">
        <f t="shared" si="8"/>
        <v>0</v>
      </c>
      <c r="X35" s="200"/>
      <c r="Y35" s="200">
        <f t="shared" si="9"/>
        <v>0</v>
      </c>
      <c r="Z35" s="200"/>
      <c r="AA35" s="200">
        <f t="shared" si="10"/>
        <v>0</v>
      </c>
      <c r="AB35" s="202">
        <f t="shared" si="11"/>
        <v>0</v>
      </c>
      <c r="AC35" s="194"/>
      <c r="AD35" s="200"/>
      <c r="AE35" s="202"/>
      <c r="AF35" s="194">
        <v>1</v>
      </c>
      <c r="AG35" s="200">
        <f t="shared" si="12"/>
        <v>12</v>
      </c>
      <c r="AH35" s="200"/>
      <c r="AI35" s="200">
        <f t="shared" si="13"/>
        <v>0</v>
      </c>
      <c r="AJ35" s="200">
        <v>1</v>
      </c>
      <c r="AK35" s="200">
        <f t="shared" si="14"/>
        <v>3</v>
      </c>
      <c r="AL35" s="200"/>
      <c r="AM35" s="200">
        <f t="shared" si="15"/>
        <v>0</v>
      </c>
      <c r="AN35" s="200"/>
      <c r="AO35" s="200">
        <f t="shared" si="16"/>
        <v>0</v>
      </c>
      <c r="AP35" s="200"/>
      <c r="AQ35" s="200">
        <f t="shared" si="17"/>
        <v>0</v>
      </c>
      <c r="AR35" s="200"/>
      <c r="AS35" s="200">
        <f t="shared" si="18"/>
        <v>0</v>
      </c>
      <c r="AT35" s="200">
        <f t="shared" si="19"/>
        <v>3</v>
      </c>
      <c r="AU35" s="202">
        <f t="shared" si="20"/>
        <v>15</v>
      </c>
      <c r="AV35" s="203">
        <f t="shared" si="21"/>
        <v>101</v>
      </c>
    </row>
    <row r="36" spans="1:48" s="110" customFormat="1" ht="14.4">
      <c r="A36" s="194">
        <v>31</v>
      </c>
      <c r="B36" s="195" t="s">
        <v>48</v>
      </c>
      <c r="C36" s="196">
        <v>24218</v>
      </c>
      <c r="D36" s="197" t="s">
        <v>27</v>
      </c>
      <c r="E36" s="198" t="s">
        <v>29</v>
      </c>
      <c r="F36" s="204" t="s">
        <v>28</v>
      </c>
      <c r="G36" s="194">
        <v>7</v>
      </c>
      <c r="H36" s="200">
        <f t="shared" si="0"/>
        <v>42</v>
      </c>
      <c r="I36" s="200"/>
      <c r="J36" s="200">
        <f t="shared" si="1"/>
        <v>0</v>
      </c>
      <c r="K36" s="200">
        <v>16</v>
      </c>
      <c r="L36" s="200">
        <f t="shared" si="2"/>
        <v>36</v>
      </c>
      <c r="M36" s="201"/>
      <c r="N36" s="200">
        <f t="shared" si="3"/>
        <v>0</v>
      </c>
      <c r="O36" s="201">
        <v>5</v>
      </c>
      <c r="P36" s="201">
        <f t="shared" si="4"/>
        <v>10</v>
      </c>
      <c r="Q36" s="201"/>
      <c r="R36" s="201">
        <f t="shared" si="5"/>
        <v>0</v>
      </c>
      <c r="S36" s="202">
        <f t="shared" si="6"/>
        <v>88</v>
      </c>
      <c r="T36" s="194"/>
      <c r="U36" s="200">
        <f t="shared" si="7"/>
        <v>0</v>
      </c>
      <c r="V36" s="200"/>
      <c r="W36" s="200">
        <f t="shared" si="8"/>
        <v>0</v>
      </c>
      <c r="X36" s="200"/>
      <c r="Y36" s="200">
        <f t="shared" si="9"/>
        <v>0</v>
      </c>
      <c r="Z36" s="200"/>
      <c r="AA36" s="200">
        <f t="shared" si="10"/>
        <v>0</v>
      </c>
      <c r="AB36" s="202">
        <f t="shared" si="11"/>
        <v>0</v>
      </c>
      <c r="AC36" s="194"/>
      <c r="AD36" s="200"/>
      <c r="AE36" s="202"/>
      <c r="AF36" s="194">
        <v>1</v>
      </c>
      <c r="AG36" s="200">
        <f t="shared" si="12"/>
        <v>12</v>
      </c>
      <c r="AH36" s="200"/>
      <c r="AI36" s="200">
        <f t="shared" si="13"/>
        <v>0</v>
      </c>
      <c r="AJ36" s="200"/>
      <c r="AK36" s="200">
        <f t="shared" si="14"/>
        <v>0</v>
      </c>
      <c r="AL36" s="200"/>
      <c r="AM36" s="200">
        <f t="shared" si="15"/>
        <v>0</v>
      </c>
      <c r="AN36" s="200"/>
      <c r="AO36" s="200">
        <f t="shared" si="16"/>
        <v>0</v>
      </c>
      <c r="AP36" s="200"/>
      <c r="AQ36" s="200">
        <f t="shared" si="17"/>
        <v>0</v>
      </c>
      <c r="AR36" s="200"/>
      <c r="AS36" s="200">
        <f t="shared" si="18"/>
        <v>0</v>
      </c>
      <c r="AT36" s="200">
        <f t="shared" si="19"/>
        <v>0</v>
      </c>
      <c r="AU36" s="202">
        <f t="shared" si="20"/>
        <v>12</v>
      </c>
      <c r="AV36" s="203">
        <f t="shared" si="21"/>
        <v>100</v>
      </c>
    </row>
    <row r="37" spans="1:48" s="110" customFormat="1" ht="14.4">
      <c r="A37" s="194">
        <v>32</v>
      </c>
      <c r="B37" s="195" t="s">
        <v>32</v>
      </c>
      <c r="C37" s="196">
        <v>24383</v>
      </c>
      <c r="D37" s="197" t="s">
        <v>27</v>
      </c>
      <c r="E37" s="198" t="s">
        <v>29</v>
      </c>
      <c r="F37" s="204" t="s">
        <v>28</v>
      </c>
      <c r="G37" s="194">
        <v>7</v>
      </c>
      <c r="H37" s="200">
        <f t="shared" si="0"/>
        <v>42</v>
      </c>
      <c r="I37" s="200"/>
      <c r="J37" s="200">
        <f t="shared" si="1"/>
        <v>0</v>
      </c>
      <c r="K37" s="200">
        <v>13</v>
      </c>
      <c r="L37" s="200">
        <f t="shared" si="2"/>
        <v>30</v>
      </c>
      <c r="M37" s="201"/>
      <c r="N37" s="200">
        <f t="shared" si="3"/>
        <v>0</v>
      </c>
      <c r="O37" s="201">
        <v>5</v>
      </c>
      <c r="P37" s="201">
        <f t="shared" si="4"/>
        <v>10</v>
      </c>
      <c r="Q37" s="201"/>
      <c r="R37" s="201">
        <f t="shared" si="5"/>
        <v>0</v>
      </c>
      <c r="S37" s="202">
        <f t="shared" si="6"/>
        <v>82</v>
      </c>
      <c r="T37" s="194"/>
      <c r="U37" s="200">
        <f t="shared" si="7"/>
        <v>0</v>
      </c>
      <c r="V37" s="200"/>
      <c r="W37" s="200">
        <f t="shared" si="8"/>
        <v>0</v>
      </c>
      <c r="X37" s="200">
        <v>2</v>
      </c>
      <c r="Y37" s="200">
        <f t="shared" si="9"/>
        <v>6</v>
      </c>
      <c r="Z37" s="200"/>
      <c r="AA37" s="200">
        <f t="shared" si="10"/>
        <v>0</v>
      </c>
      <c r="AB37" s="202">
        <f t="shared" si="11"/>
        <v>6</v>
      </c>
      <c r="AC37" s="194"/>
      <c r="AD37" s="200"/>
      <c r="AE37" s="202"/>
      <c r="AF37" s="194">
        <v>1</v>
      </c>
      <c r="AG37" s="200">
        <f t="shared" si="12"/>
        <v>12</v>
      </c>
      <c r="AH37" s="200"/>
      <c r="AI37" s="200">
        <f t="shared" si="13"/>
        <v>0</v>
      </c>
      <c r="AJ37" s="200"/>
      <c r="AK37" s="200">
        <f t="shared" si="14"/>
        <v>0</v>
      </c>
      <c r="AL37" s="200"/>
      <c r="AM37" s="200">
        <f t="shared" si="15"/>
        <v>0</v>
      </c>
      <c r="AN37" s="200"/>
      <c r="AO37" s="200">
        <f t="shared" si="16"/>
        <v>0</v>
      </c>
      <c r="AP37" s="200"/>
      <c r="AQ37" s="200">
        <f t="shared" si="17"/>
        <v>0</v>
      </c>
      <c r="AR37" s="200"/>
      <c r="AS37" s="200">
        <f t="shared" si="18"/>
        <v>0</v>
      </c>
      <c r="AT37" s="200">
        <f t="shared" si="19"/>
        <v>0</v>
      </c>
      <c r="AU37" s="202">
        <f t="shared" si="20"/>
        <v>12</v>
      </c>
      <c r="AV37" s="203">
        <f t="shared" si="21"/>
        <v>100</v>
      </c>
    </row>
    <row r="38" spans="1:48" s="110" customFormat="1" ht="14.4">
      <c r="A38" s="194">
        <v>33</v>
      </c>
      <c r="B38" s="195" t="s">
        <v>41</v>
      </c>
      <c r="C38" s="196">
        <v>21186</v>
      </c>
      <c r="D38" s="197" t="s">
        <v>27</v>
      </c>
      <c r="E38" s="198" t="s">
        <v>29</v>
      </c>
      <c r="F38" s="204" t="s">
        <v>28</v>
      </c>
      <c r="G38" s="194">
        <v>8</v>
      </c>
      <c r="H38" s="200">
        <f t="shared" si="0"/>
        <v>48</v>
      </c>
      <c r="I38" s="200"/>
      <c r="J38" s="200">
        <f t="shared" si="1"/>
        <v>0</v>
      </c>
      <c r="K38" s="200">
        <v>10</v>
      </c>
      <c r="L38" s="200">
        <f t="shared" si="2"/>
        <v>24</v>
      </c>
      <c r="M38" s="201"/>
      <c r="N38" s="200">
        <f t="shared" si="3"/>
        <v>0</v>
      </c>
      <c r="O38" s="201">
        <v>4</v>
      </c>
      <c r="P38" s="201">
        <f t="shared" si="4"/>
        <v>8</v>
      </c>
      <c r="Q38" s="201"/>
      <c r="R38" s="201">
        <f t="shared" si="5"/>
        <v>0</v>
      </c>
      <c r="S38" s="202">
        <f t="shared" si="6"/>
        <v>80</v>
      </c>
      <c r="T38" s="194"/>
      <c r="U38" s="200">
        <f t="shared" si="7"/>
        <v>0</v>
      </c>
      <c r="V38" s="200"/>
      <c r="W38" s="200">
        <f t="shared" si="8"/>
        <v>0</v>
      </c>
      <c r="X38" s="200"/>
      <c r="Y38" s="200">
        <f t="shared" si="9"/>
        <v>0</v>
      </c>
      <c r="Z38" s="200"/>
      <c r="AA38" s="200">
        <f t="shared" si="10"/>
        <v>0</v>
      </c>
      <c r="AB38" s="202">
        <f t="shared" si="11"/>
        <v>0</v>
      </c>
      <c r="AC38" s="194"/>
      <c r="AD38" s="200"/>
      <c r="AE38" s="202"/>
      <c r="AF38" s="194">
        <v>1</v>
      </c>
      <c r="AG38" s="200">
        <f t="shared" si="12"/>
        <v>12</v>
      </c>
      <c r="AH38" s="200"/>
      <c r="AI38" s="200">
        <f t="shared" si="13"/>
        <v>0</v>
      </c>
      <c r="AJ38" s="200">
        <v>2</v>
      </c>
      <c r="AK38" s="200">
        <f t="shared" si="14"/>
        <v>6</v>
      </c>
      <c r="AL38" s="200"/>
      <c r="AM38" s="200">
        <f t="shared" si="15"/>
        <v>0</v>
      </c>
      <c r="AN38" s="200"/>
      <c r="AO38" s="200">
        <f t="shared" si="16"/>
        <v>0</v>
      </c>
      <c r="AP38" s="200"/>
      <c r="AQ38" s="200">
        <f t="shared" si="17"/>
        <v>0</v>
      </c>
      <c r="AR38" s="200"/>
      <c r="AS38" s="200">
        <f t="shared" si="18"/>
        <v>0</v>
      </c>
      <c r="AT38" s="200">
        <f t="shared" si="19"/>
        <v>6</v>
      </c>
      <c r="AU38" s="202">
        <f t="shared" si="20"/>
        <v>18</v>
      </c>
      <c r="AV38" s="203">
        <f t="shared" si="21"/>
        <v>98</v>
      </c>
    </row>
    <row r="39" spans="1:48" s="110" customFormat="1" ht="14.4">
      <c r="A39" s="194">
        <v>34</v>
      </c>
      <c r="B39" s="195" t="s">
        <v>26</v>
      </c>
      <c r="C39" s="196">
        <v>22612</v>
      </c>
      <c r="D39" s="197" t="s">
        <v>27</v>
      </c>
      <c r="E39" s="198" t="s">
        <v>29</v>
      </c>
      <c r="F39" s="204" t="s">
        <v>28</v>
      </c>
      <c r="G39" s="194">
        <v>8</v>
      </c>
      <c r="H39" s="200">
        <f t="shared" si="0"/>
        <v>48</v>
      </c>
      <c r="I39" s="200"/>
      <c r="J39" s="200">
        <f t="shared" si="1"/>
        <v>0</v>
      </c>
      <c r="K39" s="200">
        <v>14</v>
      </c>
      <c r="L39" s="200">
        <f t="shared" si="2"/>
        <v>32</v>
      </c>
      <c r="M39" s="201"/>
      <c r="N39" s="200">
        <f t="shared" si="3"/>
        <v>0</v>
      </c>
      <c r="O39" s="201">
        <v>3</v>
      </c>
      <c r="P39" s="201">
        <f t="shared" si="4"/>
        <v>6</v>
      </c>
      <c r="Q39" s="201"/>
      <c r="R39" s="201">
        <f t="shared" si="5"/>
        <v>0</v>
      </c>
      <c r="S39" s="202">
        <f t="shared" si="6"/>
        <v>86</v>
      </c>
      <c r="T39" s="194"/>
      <c r="U39" s="200">
        <f t="shared" si="7"/>
        <v>0</v>
      </c>
      <c r="V39" s="200"/>
      <c r="W39" s="200">
        <f t="shared" si="8"/>
        <v>0</v>
      </c>
      <c r="X39" s="200"/>
      <c r="Y39" s="200">
        <f t="shared" si="9"/>
        <v>0</v>
      </c>
      <c r="Z39" s="200"/>
      <c r="AA39" s="200">
        <f t="shared" si="10"/>
        <v>0</v>
      </c>
      <c r="AB39" s="202">
        <f t="shared" si="11"/>
        <v>0</v>
      </c>
      <c r="AC39" s="194"/>
      <c r="AD39" s="200"/>
      <c r="AE39" s="202"/>
      <c r="AF39" s="194">
        <v>1</v>
      </c>
      <c r="AG39" s="200">
        <f t="shared" si="12"/>
        <v>12</v>
      </c>
      <c r="AH39" s="200"/>
      <c r="AI39" s="200">
        <f t="shared" si="13"/>
        <v>0</v>
      </c>
      <c r="AJ39" s="200"/>
      <c r="AK39" s="200">
        <f t="shared" si="14"/>
        <v>0</v>
      </c>
      <c r="AL39" s="200"/>
      <c r="AM39" s="200">
        <f t="shared" si="15"/>
        <v>0</v>
      </c>
      <c r="AN39" s="200"/>
      <c r="AO39" s="200">
        <f t="shared" si="16"/>
        <v>0</v>
      </c>
      <c r="AP39" s="200"/>
      <c r="AQ39" s="200">
        <f t="shared" si="17"/>
        <v>0</v>
      </c>
      <c r="AR39" s="200"/>
      <c r="AS39" s="200">
        <f t="shared" si="18"/>
        <v>0</v>
      </c>
      <c r="AT39" s="200">
        <f t="shared" si="19"/>
        <v>0</v>
      </c>
      <c r="AU39" s="202">
        <f t="shared" si="20"/>
        <v>12</v>
      </c>
      <c r="AV39" s="203">
        <f t="shared" si="21"/>
        <v>98</v>
      </c>
    </row>
    <row r="40" spans="1:48" s="110" customFormat="1" ht="14.4">
      <c r="A40" s="194">
        <v>35</v>
      </c>
      <c r="B40" s="195" t="s">
        <v>61</v>
      </c>
      <c r="C40" s="196">
        <v>21608</v>
      </c>
      <c r="D40" s="197" t="s">
        <v>27</v>
      </c>
      <c r="E40" s="198" t="s">
        <v>29</v>
      </c>
      <c r="F40" s="204" t="s">
        <v>28</v>
      </c>
      <c r="G40" s="194">
        <v>7</v>
      </c>
      <c r="H40" s="200">
        <f t="shared" si="0"/>
        <v>42</v>
      </c>
      <c r="I40" s="200"/>
      <c r="J40" s="200">
        <f t="shared" si="1"/>
        <v>0</v>
      </c>
      <c r="K40" s="200">
        <v>12</v>
      </c>
      <c r="L40" s="200">
        <f t="shared" si="2"/>
        <v>28</v>
      </c>
      <c r="M40" s="201"/>
      <c r="N40" s="200">
        <f t="shared" si="3"/>
        <v>0</v>
      </c>
      <c r="O40" s="201">
        <v>5</v>
      </c>
      <c r="P40" s="201">
        <f t="shared" si="4"/>
        <v>10</v>
      </c>
      <c r="Q40" s="201"/>
      <c r="R40" s="201">
        <f t="shared" si="5"/>
        <v>0</v>
      </c>
      <c r="S40" s="202">
        <f t="shared" si="6"/>
        <v>80</v>
      </c>
      <c r="T40" s="194"/>
      <c r="U40" s="200">
        <f t="shared" si="7"/>
        <v>0</v>
      </c>
      <c r="V40" s="200"/>
      <c r="W40" s="200">
        <f t="shared" si="8"/>
        <v>0</v>
      </c>
      <c r="X40" s="200"/>
      <c r="Y40" s="200">
        <f t="shared" si="9"/>
        <v>0</v>
      </c>
      <c r="Z40" s="200"/>
      <c r="AA40" s="200">
        <f t="shared" si="10"/>
        <v>0</v>
      </c>
      <c r="AB40" s="202">
        <f t="shared" si="11"/>
        <v>0</v>
      </c>
      <c r="AC40" s="194"/>
      <c r="AD40" s="200"/>
      <c r="AE40" s="202"/>
      <c r="AF40" s="194">
        <v>1</v>
      </c>
      <c r="AG40" s="200">
        <f t="shared" si="12"/>
        <v>12</v>
      </c>
      <c r="AH40" s="200"/>
      <c r="AI40" s="200">
        <f t="shared" si="13"/>
        <v>0</v>
      </c>
      <c r="AJ40" s="200">
        <v>1</v>
      </c>
      <c r="AK40" s="200">
        <f t="shared" si="14"/>
        <v>3</v>
      </c>
      <c r="AL40" s="200"/>
      <c r="AM40" s="200">
        <f t="shared" si="15"/>
        <v>0</v>
      </c>
      <c r="AN40" s="200"/>
      <c r="AO40" s="200">
        <f t="shared" si="16"/>
        <v>0</v>
      </c>
      <c r="AP40" s="200"/>
      <c r="AQ40" s="200">
        <f t="shared" si="17"/>
        <v>0</v>
      </c>
      <c r="AR40" s="200"/>
      <c r="AS40" s="200">
        <f t="shared" si="18"/>
        <v>0</v>
      </c>
      <c r="AT40" s="200">
        <f t="shared" si="19"/>
        <v>3</v>
      </c>
      <c r="AU40" s="202">
        <f t="shared" si="20"/>
        <v>15</v>
      </c>
      <c r="AV40" s="203">
        <f t="shared" si="21"/>
        <v>95</v>
      </c>
    </row>
    <row r="41" spans="1:48" s="110" customFormat="1" ht="15" thickBot="1">
      <c r="A41" s="194">
        <v>36</v>
      </c>
      <c r="B41" s="205" t="s">
        <v>63</v>
      </c>
      <c r="C41" s="206">
        <v>22892</v>
      </c>
      <c r="D41" s="207" t="s">
        <v>27</v>
      </c>
      <c r="E41" s="208" t="s">
        <v>29</v>
      </c>
      <c r="F41" s="208" t="s">
        <v>28</v>
      </c>
      <c r="G41" s="194">
        <v>7</v>
      </c>
      <c r="H41" s="209">
        <f t="shared" si="0"/>
        <v>42</v>
      </c>
      <c r="I41" s="209"/>
      <c r="J41" s="209">
        <f t="shared" si="1"/>
        <v>0</v>
      </c>
      <c r="K41" s="209">
        <v>13</v>
      </c>
      <c r="L41" s="209">
        <f t="shared" si="2"/>
        <v>30</v>
      </c>
      <c r="M41" s="210"/>
      <c r="N41" s="209">
        <f t="shared" si="3"/>
        <v>0</v>
      </c>
      <c r="O41" s="201">
        <v>5</v>
      </c>
      <c r="P41" s="210">
        <f t="shared" si="4"/>
        <v>10</v>
      </c>
      <c r="Q41" s="210"/>
      <c r="R41" s="210">
        <f t="shared" si="5"/>
        <v>0</v>
      </c>
      <c r="S41" s="211">
        <f t="shared" si="6"/>
        <v>82</v>
      </c>
      <c r="T41" s="212"/>
      <c r="U41" s="209">
        <f t="shared" si="7"/>
        <v>0</v>
      </c>
      <c r="V41" s="209"/>
      <c r="W41" s="209">
        <f t="shared" si="8"/>
        <v>0</v>
      </c>
      <c r="X41" s="209"/>
      <c r="Y41" s="209">
        <f t="shared" si="9"/>
        <v>0</v>
      </c>
      <c r="Z41" s="209"/>
      <c r="AA41" s="209">
        <f t="shared" si="10"/>
        <v>0</v>
      </c>
      <c r="AB41" s="211">
        <f t="shared" si="11"/>
        <v>0</v>
      </c>
      <c r="AC41" s="212"/>
      <c r="AD41" s="209"/>
      <c r="AE41" s="211"/>
      <c r="AF41" s="212">
        <v>1</v>
      </c>
      <c r="AG41" s="209">
        <f t="shared" si="12"/>
        <v>12</v>
      </c>
      <c r="AH41" s="209"/>
      <c r="AI41" s="209">
        <f t="shared" si="13"/>
        <v>0</v>
      </c>
      <c r="AJ41" s="209"/>
      <c r="AK41" s="209">
        <f t="shared" si="14"/>
        <v>0</v>
      </c>
      <c r="AL41" s="209"/>
      <c r="AM41" s="209">
        <f t="shared" si="15"/>
        <v>0</v>
      </c>
      <c r="AN41" s="209"/>
      <c r="AO41" s="209">
        <f t="shared" si="16"/>
        <v>0</v>
      </c>
      <c r="AP41" s="209"/>
      <c r="AQ41" s="209">
        <f t="shared" si="17"/>
        <v>0</v>
      </c>
      <c r="AR41" s="209"/>
      <c r="AS41" s="209">
        <f t="shared" si="18"/>
        <v>0</v>
      </c>
      <c r="AT41" s="209">
        <f t="shared" si="19"/>
        <v>0</v>
      </c>
      <c r="AU41" s="211">
        <f t="shared" si="20"/>
        <v>12</v>
      </c>
      <c r="AV41" s="213">
        <f t="shared" si="21"/>
        <v>94</v>
      </c>
    </row>
    <row r="42" spans="1:48" s="58" customFormat="1">
      <c r="E42" s="61"/>
      <c r="F42" s="62"/>
    </row>
    <row r="43" spans="1:48" s="58" customFormat="1">
      <c r="E43" s="61"/>
      <c r="F43" s="62"/>
    </row>
    <row r="46" spans="1:48">
      <c r="B46" s="58"/>
    </row>
  </sheetData>
  <sheetProtection formatColumns="0"/>
  <mergeCells count="13">
    <mergeCell ref="A2:AV2"/>
    <mergeCell ref="A3:AV3"/>
    <mergeCell ref="AC1:AE1"/>
    <mergeCell ref="G1:S1"/>
    <mergeCell ref="T1:AB1"/>
    <mergeCell ref="AF1:AU1"/>
    <mergeCell ref="A4:D4"/>
    <mergeCell ref="AV4:AV5"/>
    <mergeCell ref="C5:D5"/>
    <mergeCell ref="G4:S4"/>
    <mergeCell ref="T4:AB4"/>
    <mergeCell ref="AC4:AE4"/>
    <mergeCell ref="AF4:AU4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V49"/>
  <sheetViews>
    <sheetView topLeftCell="A8" zoomScale="85" zoomScaleNormal="100" workbookViewId="0">
      <selection activeCell="B8" sqref="B8:AV38"/>
    </sheetView>
  </sheetViews>
  <sheetFormatPr defaultColWidth="9.109375" defaultRowHeight="13.8"/>
  <cols>
    <col min="1" max="1" width="4.109375" style="1" customWidth="1"/>
    <col min="2" max="2" width="37.109375" style="1" bestFit="1" customWidth="1"/>
    <col min="3" max="3" width="10.44140625" style="1" bestFit="1" customWidth="1"/>
    <col min="4" max="4" width="3.5546875" style="1" bestFit="1" customWidth="1"/>
    <col min="5" max="5" width="3.5546875" style="4" bestFit="1" customWidth="1"/>
    <col min="6" max="6" width="9.44140625" style="4" bestFit="1" customWidth="1"/>
    <col min="7" max="8" width="4.44140625" style="6" customWidth="1"/>
    <col min="9" max="9" width="4" style="6" customWidth="1"/>
    <col min="10" max="18" width="4.44140625" style="6" customWidth="1"/>
    <col min="19" max="19" width="4.109375" style="6" customWidth="1"/>
    <col min="20" max="20" width="5.44140625" style="6" customWidth="1"/>
    <col min="21" max="21" width="4" style="6" customWidth="1"/>
    <col min="22" max="22" width="3.88671875" style="6" customWidth="1"/>
    <col min="23" max="23" width="3.5546875" style="6" customWidth="1"/>
    <col min="24" max="24" width="4.6640625" style="6" customWidth="1"/>
    <col min="25" max="25" width="4.109375" style="6" customWidth="1"/>
    <col min="26" max="26" width="4.33203125" style="6" customWidth="1"/>
    <col min="27" max="27" width="4.109375" style="6" customWidth="1"/>
    <col min="28" max="28" width="3.88671875" style="6" bestFit="1" customWidth="1"/>
    <col min="29" max="30" width="2.6640625" style="6" customWidth="1"/>
    <col min="31" max="32" width="5.88671875" style="6" customWidth="1"/>
    <col min="33" max="37" width="4.109375" style="6" customWidth="1"/>
    <col min="38" max="38" width="8" style="6" customWidth="1"/>
    <col min="39" max="39" width="4.109375" style="6" customWidth="1"/>
    <col min="40" max="40" width="9.5546875" style="6" bestFit="1" customWidth="1"/>
    <col min="41" max="43" width="4.109375" style="6" customWidth="1"/>
    <col min="44" max="44" width="4.88671875" style="6" customWidth="1"/>
    <col min="45" max="47" width="4.109375" style="6" customWidth="1"/>
    <col min="48" max="48" width="5.109375" style="6" customWidth="1"/>
    <col min="49" max="16384" width="9.109375" style="1"/>
  </cols>
  <sheetData>
    <row r="1" spans="1:48" ht="22.2">
      <c r="A1" s="267" t="s">
        <v>444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9"/>
    </row>
    <row r="2" spans="1:48" ht="19.2" thickBot="1">
      <c r="A2" s="270" t="s">
        <v>403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2"/>
    </row>
    <row r="3" spans="1:48" ht="27.75" customHeight="1">
      <c r="A3" s="362" t="s">
        <v>463</v>
      </c>
      <c r="B3" s="363"/>
      <c r="C3" s="363"/>
      <c r="D3" s="364"/>
      <c r="E3" s="40"/>
      <c r="F3" s="41"/>
      <c r="G3" s="372" t="s">
        <v>6</v>
      </c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4"/>
      <c r="T3" s="362" t="s">
        <v>11</v>
      </c>
      <c r="U3" s="363"/>
      <c r="V3" s="363"/>
      <c r="W3" s="363"/>
      <c r="X3" s="363"/>
      <c r="Y3" s="363"/>
      <c r="Z3" s="363"/>
      <c r="AA3" s="363"/>
      <c r="AB3" s="364"/>
      <c r="AC3" s="393" t="s">
        <v>12</v>
      </c>
      <c r="AD3" s="394"/>
      <c r="AE3" s="395"/>
      <c r="AF3" s="393" t="s">
        <v>23</v>
      </c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  <c r="AU3" s="395"/>
      <c r="AV3" s="360" t="s">
        <v>24</v>
      </c>
    </row>
    <row r="4" spans="1:48" ht="120" customHeight="1">
      <c r="A4" s="42" t="s">
        <v>464</v>
      </c>
      <c r="B4" s="43" t="s">
        <v>0</v>
      </c>
      <c r="C4" s="368" t="s">
        <v>1</v>
      </c>
      <c r="D4" s="369"/>
      <c r="E4" s="44"/>
      <c r="F4" s="45"/>
      <c r="G4" s="46" t="s">
        <v>2</v>
      </c>
      <c r="H4" s="46" t="s">
        <v>3</v>
      </c>
      <c r="I4" s="46" t="s">
        <v>459</v>
      </c>
      <c r="J4" s="46" t="s">
        <v>3</v>
      </c>
      <c r="K4" s="46" t="s">
        <v>4</v>
      </c>
      <c r="L4" s="46" t="s">
        <v>3</v>
      </c>
      <c r="M4" s="46" t="s">
        <v>460</v>
      </c>
      <c r="N4" s="46" t="s">
        <v>3</v>
      </c>
      <c r="O4" s="47" t="s">
        <v>470</v>
      </c>
      <c r="P4" s="46" t="s">
        <v>3</v>
      </c>
      <c r="Q4" s="46" t="s">
        <v>471</v>
      </c>
      <c r="R4" s="46" t="s">
        <v>3</v>
      </c>
      <c r="S4" s="48" t="s">
        <v>5</v>
      </c>
      <c r="T4" s="49" t="s">
        <v>34</v>
      </c>
      <c r="U4" s="47" t="s">
        <v>3</v>
      </c>
      <c r="V4" s="50" t="s">
        <v>7</v>
      </c>
      <c r="W4" s="47" t="s">
        <v>3</v>
      </c>
      <c r="X4" s="51" t="s">
        <v>13</v>
      </c>
      <c r="Y4" s="47" t="s">
        <v>3</v>
      </c>
      <c r="Z4" s="51" t="s">
        <v>14</v>
      </c>
      <c r="AA4" s="47" t="s">
        <v>3</v>
      </c>
      <c r="AB4" s="48" t="s">
        <v>5</v>
      </c>
      <c r="AC4" s="52" t="s">
        <v>8</v>
      </c>
      <c r="AD4" s="47" t="s">
        <v>9</v>
      </c>
      <c r="AE4" s="53" t="s">
        <v>10</v>
      </c>
      <c r="AF4" s="54" t="s">
        <v>15</v>
      </c>
      <c r="AG4" s="47" t="s">
        <v>3</v>
      </c>
      <c r="AH4" s="55" t="s">
        <v>16</v>
      </c>
      <c r="AI4" s="47" t="s">
        <v>3</v>
      </c>
      <c r="AJ4" s="55" t="s">
        <v>17</v>
      </c>
      <c r="AK4" s="47" t="s">
        <v>3</v>
      </c>
      <c r="AL4" s="55" t="s">
        <v>18</v>
      </c>
      <c r="AM4" s="47" t="s">
        <v>3</v>
      </c>
      <c r="AN4" s="55" t="s">
        <v>19</v>
      </c>
      <c r="AO4" s="47" t="s">
        <v>3</v>
      </c>
      <c r="AP4" s="55" t="s">
        <v>20</v>
      </c>
      <c r="AQ4" s="47" t="s">
        <v>3</v>
      </c>
      <c r="AR4" s="55" t="s">
        <v>21</v>
      </c>
      <c r="AS4" s="47" t="s">
        <v>3</v>
      </c>
      <c r="AT4" s="56" t="s">
        <v>25</v>
      </c>
      <c r="AU4" s="48" t="s">
        <v>22</v>
      </c>
      <c r="AV4" s="361"/>
    </row>
    <row r="5" spans="1:48" s="110" customFormat="1" ht="14.4">
      <c r="A5" s="194">
        <v>1</v>
      </c>
      <c r="B5" s="195" t="s">
        <v>341</v>
      </c>
      <c r="C5" s="196">
        <v>22838</v>
      </c>
      <c r="D5" s="197" t="s">
        <v>42</v>
      </c>
      <c r="E5" s="198" t="s">
        <v>29</v>
      </c>
      <c r="F5" s="195" t="s">
        <v>342</v>
      </c>
      <c r="G5" s="199">
        <v>9</v>
      </c>
      <c r="H5" s="200">
        <f t="shared" ref="H5:H38" si="0">G5*6</f>
        <v>54</v>
      </c>
      <c r="I5" s="200">
        <v>4</v>
      </c>
      <c r="J5" s="200">
        <f t="shared" ref="J5:J38" si="1">I5*6</f>
        <v>24</v>
      </c>
      <c r="K5" s="200">
        <v>14</v>
      </c>
      <c r="L5" s="200">
        <f t="shared" ref="L5:L38" si="2">IF(K5&gt;4,K5*2+4,K5*3)</f>
        <v>32</v>
      </c>
      <c r="M5" s="201">
        <v>14</v>
      </c>
      <c r="N5" s="200">
        <f t="shared" ref="N5:N38" si="3">IF(M5&gt;4,M5*2+4,M5*3)</f>
        <v>32</v>
      </c>
      <c r="O5" s="201">
        <v>4</v>
      </c>
      <c r="P5" s="201">
        <f t="shared" ref="P5:P38" si="4">O5*2</f>
        <v>8</v>
      </c>
      <c r="Q5" s="201"/>
      <c r="R5" s="201">
        <f t="shared" ref="R5:R38" si="5">Q5*1</f>
        <v>0</v>
      </c>
      <c r="S5" s="202">
        <f t="shared" ref="S5:S38" si="6">H5+J5+L5+N5+P5+R5</f>
        <v>150</v>
      </c>
      <c r="T5" s="194"/>
      <c r="U5" s="200">
        <f t="shared" ref="U5:U38" si="7">IF(T5=0,0,6)</f>
        <v>0</v>
      </c>
      <c r="V5" s="200"/>
      <c r="W5" s="200">
        <f t="shared" ref="W5:W38" si="8">V5*4</f>
        <v>0</v>
      </c>
      <c r="X5" s="200"/>
      <c r="Y5" s="200">
        <f t="shared" ref="Y5:Y38" si="9">X5*3</f>
        <v>0</v>
      </c>
      <c r="Z5" s="200"/>
      <c r="AA5" s="200">
        <f t="shared" ref="AA5:AA38" si="10">IF(Z5=0,0,6)</f>
        <v>0</v>
      </c>
      <c r="AB5" s="202">
        <f t="shared" ref="AB5:AB38" si="11">U5+W5+Y5+AA5</f>
        <v>0</v>
      </c>
      <c r="AC5" s="194"/>
      <c r="AD5" s="200"/>
      <c r="AE5" s="202"/>
      <c r="AF5" s="194">
        <v>1</v>
      </c>
      <c r="AG5" s="200">
        <f t="shared" ref="AG5:AG38" si="12">AF5*12</f>
        <v>12</v>
      </c>
      <c r="AH5" s="200"/>
      <c r="AI5" s="200">
        <f t="shared" ref="AI5:AI38" si="13">AH5*5</f>
        <v>0</v>
      </c>
      <c r="AJ5" s="200">
        <v>1</v>
      </c>
      <c r="AK5" s="200">
        <f t="shared" ref="AK5:AK38" si="14">AJ5*3</f>
        <v>3</v>
      </c>
      <c r="AL5" s="200"/>
      <c r="AM5" s="200">
        <f t="shared" ref="AM5:AM38" si="15">AL5*1</f>
        <v>0</v>
      </c>
      <c r="AN5" s="200"/>
      <c r="AO5" s="200">
        <f t="shared" ref="AO5:AO38" si="16">AN5*5</f>
        <v>0</v>
      </c>
      <c r="AP5" s="200"/>
      <c r="AQ5" s="200">
        <f t="shared" ref="AQ5:AQ38" si="17">AP5*5</f>
        <v>0</v>
      </c>
      <c r="AR5" s="200">
        <v>1</v>
      </c>
      <c r="AS5" s="200">
        <f t="shared" ref="AS5:AS38" si="18">AR5*1</f>
        <v>1</v>
      </c>
      <c r="AT5" s="200">
        <f t="shared" ref="AT5:AT38" si="19">IF(AI5+AK5+AM5+AO5+AQ5+AS5&gt;10,10,AI5+AK5+AM5+AO5+AQ5+AS5)</f>
        <v>4</v>
      </c>
      <c r="AU5" s="202">
        <f t="shared" ref="AU5:AU38" si="20">AG5+AT5</f>
        <v>16</v>
      </c>
      <c r="AV5" s="203">
        <f t="shared" ref="AV5:AV38" si="21">S5+AB5+AU5</f>
        <v>166</v>
      </c>
    </row>
    <row r="6" spans="1:48" s="110" customFormat="1" ht="14.4">
      <c r="A6" s="194">
        <v>2</v>
      </c>
      <c r="B6" s="195" t="s">
        <v>345</v>
      </c>
      <c r="C6" s="196">
        <v>22652</v>
      </c>
      <c r="D6" s="197" t="s">
        <v>42</v>
      </c>
      <c r="E6" s="198" t="s">
        <v>29</v>
      </c>
      <c r="F6" s="195" t="s">
        <v>342</v>
      </c>
      <c r="G6" s="199">
        <v>9</v>
      </c>
      <c r="H6" s="200">
        <f t="shared" si="0"/>
        <v>54</v>
      </c>
      <c r="I6" s="200"/>
      <c r="J6" s="200">
        <f t="shared" si="1"/>
        <v>0</v>
      </c>
      <c r="K6" s="200">
        <v>18</v>
      </c>
      <c r="L6" s="200">
        <f t="shared" si="2"/>
        <v>40</v>
      </c>
      <c r="M6" s="201"/>
      <c r="N6" s="200">
        <f t="shared" si="3"/>
        <v>0</v>
      </c>
      <c r="O6" s="201">
        <v>5</v>
      </c>
      <c r="P6" s="201">
        <f t="shared" si="4"/>
        <v>10</v>
      </c>
      <c r="Q6" s="201"/>
      <c r="R6" s="201">
        <f t="shared" si="5"/>
        <v>0</v>
      </c>
      <c r="S6" s="202">
        <f t="shared" si="6"/>
        <v>104</v>
      </c>
      <c r="T6" s="194"/>
      <c r="U6" s="200">
        <f t="shared" si="7"/>
        <v>0</v>
      </c>
      <c r="V6" s="200"/>
      <c r="W6" s="200">
        <f t="shared" si="8"/>
        <v>0</v>
      </c>
      <c r="X6" s="200">
        <v>2</v>
      </c>
      <c r="Y6" s="200">
        <f t="shared" si="9"/>
        <v>6</v>
      </c>
      <c r="Z6" s="200"/>
      <c r="AA6" s="200">
        <f t="shared" si="10"/>
        <v>0</v>
      </c>
      <c r="AB6" s="202">
        <f t="shared" si="11"/>
        <v>6</v>
      </c>
      <c r="AC6" s="194" t="s">
        <v>124</v>
      </c>
      <c r="AD6" s="200"/>
      <c r="AE6" s="202"/>
      <c r="AF6" s="194">
        <v>1</v>
      </c>
      <c r="AG6" s="200">
        <f t="shared" si="12"/>
        <v>12</v>
      </c>
      <c r="AH6" s="200"/>
      <c r="AI6" s="200">
        <f t="shared" si="13"/>
        <v>0</v>
      </c>
      <c r="AJ6" s="200"/>
      <c r="AK6" s="200">
        <f t="shared" si="14"/>
        <v>0</v>
      </c>
      <c r="AL6" s="200"/>
      <c r="AM6" s="200">
        <f t="shared" si="15"/>
        <v>0</v>
      </c>
      <c r="AN6" s="200"/>
      <c r="AO6" s="200">
        <f t="shared" si="16"/>
        <v>0</v>
      </c>
      <c r="AP6" s="200"/>
      <c r="AQ6" s="200">
        <f t="shared" si="17"/>
        <v>0</v>
      </c>
      <c r="AR6" s="200"/>
      <c r="AS6" s="200">
        <f t="shared" si="18"/>
        <v>0</v>
      </c>
      <c r="AT6" s="200">
        <f t="shared" si="19"/>
        <v>0</v>
      </c>
      <c r="AU6" s="202">
        <f t="shared" si="20"/>
        <v>12</v>
      </c>
      <c r="AV6" s="203">
        <f t="shared" si="21"/>
        <v>122</v>
      </c>
    </row>
    <row r="7" spans="1:48" s="110" customFormat="1" ht="14.4">
      <c r="A7" s="194">
        <v>3</v>
      </c>
      <c r="B7" s="195" t="s">
        <v>361</v>
      </c>
      <c r="C7" s="196">
        <v>23622</v>
      </c>
      <c r="D7" s="197" t="s">
        <v>42</v>
      </c>
      <c r="E7" s="198" t="s">
        <v>29</v>
      </c>
      <c r="F7" s="195" t="s">
        <v>342</v>
      </c>
      <c r="G7" s="199">
        <v>9</v>
      </c>
      <c r="H7" s="200">
        <f t="shared" si="0"/>
        <v>54</v>
      </c>
      <c r="I7" s="200"/>
      <c r="J7" s="200">
        <f t="shared" si="1"/>
        <v>0</v>
      </c>
      <c r="K7" s="200">
        <v>15</v>
      </c>
      <c r="L7" s="200">
        <f t="shared" si="2"/>
        <v>34</v>
      </c>
      <c r="M7" s="201">
        <v>1</v>
      </c>
      <c r="N7" s="200">
        <f t="shared" si="3"/>
        <v>3</v>
      </c>
      <c r="O7" s="201">
        <v>5</v>
      </c>
      <c r="P7" s="201">
        <f t="shared" si="4"/>
        <v>10</v>
      </c>
      <c r="Q7" s="201"/>
      <c r="R7" s="201">
        <f t="shared" si="5"/>
        <v>0</v>
      </c>
      <c r="S7" s="202">
        <f t="shared" si="6"/>
        <v>101</v>
      </c>
      <c r="T7" s="194"/>
      <c r="U7" s="200">
        <f t="shared" si="7"/>
        <v>0</v>
      </c>
      <c r="V7" s="200"/>
      <c r="W7" s="200">
        <f t="shared" si="8"/>
        <v>0</v>
      </c>
      <c r="X7" s="200">
        <v>1</v>
      </c>
      <c r="Y7" s="200">
        <f t="shared" si="9"/>
        <v>3</v>
      </c>
      <c r="Z7" s="200"/>
      <c r="AA7" s="200">
        <f t="shared" si="10"/>
        <v>0</v>
      </c>
      <c r="AB7" s="202">
        <f t="shared" si="11"/>
        <v>3</v>
      </c>
      <c r="AC7" s="194"/>
      <c r="AD7" s="200"/>
      <c r="AE7" s="202"/>
      <c r="AF7" s="194">
        <v>1</v>
      </c>
      <c r="AG7" s="200">
        <f t="shared" si="12"/>
        <v>12</v>
      </c>
      <c r="AH7" s="200"/>
      <c r="AI7" s="200">
        <f t="shared" si="13"/>
        <v>0</v>
      </c>
      <c r="AJ7" s="200">
        <v>1</v>
      </c>
      <c r="AK7" s="200">
        <f t="shared" si="14"/>
        <v>3</v>
      </c>
      <c r="AL7" s="200">
        <v>1</v>
      </c>
      <c r="AM7" s="200">
        <f t="shared" si="15"/>
        <v>1</v>
      </c>
      <c r="AN7" s="200"/>
      <c r="AO7" s="200">
        <f t="shared" si="16"/>
        <v>0</v>
      </c>
      <c r="AP7" s="200"/>
      <c r="AQ7" s="200">
        <f t="shared" si="17"/>
        <v>0</v>
      </c>
      <c r="AR7" s="200">
        <v>1</v>
      </c>
      <c r="AS7" s="200">
        <f t="shared" si="18"/>
        <v>1</v>
      </c>
      <c r="AT7" s="200">
        <f t="shared" si="19"/>
        <v>5</v>
      </c>
      <c r="AU7" s="202">
        <f t="shared" si="20"/>
        <v>17</v>
      </c>
      <c r="AV7" s="203">
        <f t="shared" si="21"/>
        <v>121</v>
      </c>
    </row>
    <row r="8" spans="1:48" s="110" customFormat="1" ht="14.4">
      <c r="A8" s="194">
        <v>4</v>
      </c>
      <c r="B8" s="216" t="s">
        <v>363</v>
      </c>
      <c r="C8" s="217">
        <v>23187</v>
      </c>
      <c r="D8" s="218" t="s">
        <v>42</v>
      </c>
      <c r="E8" s="219" t="s">
        <v>29</v>
      </c>
      <c r="F8" s="216" t="s">
        <v>342</v>
      </c>
      <c r="G8" s="220">
        <v>9</v>
      </c>
      <c r="H8" s="221">
        <f t="shared" si="0"/>
        <v>54</v>
      </c>
      <c r="I8" s="221"/>
      <c r="J8" s="221">
        <f t="shared" si="1"/>
        <v>0</v>
      </c>
      <c r="K8" s="221">
        <v>16</v>
      </c>
      <c r="L8" s="221">
        <f t="shared" si="2"/>
        <v>36</v>
      </c>
      <c r="M8" s="222"/>
      <c r="N8" s="221">
        <f t="shared" si="3"/>
        <v>0</v>
      </c>
      <c r="O8" s="222">
        <v>5</v>
      </c>
      <c r="P8" s="222">
        <f t="shared" si="4"/>
        <v>10</v>
      </c>
      <c r="Q8" s="222"/>
      <c r="R8" s="222">
        <f t="shared" si="5"/>
        <v>0</v>
      </c>
      <c r="S8" s="223">
        <f t="shared" si="6"/>
        <v>100</v>
      </c>
      <c r="T8" s="214"/>
      <c r="U8" s="221">
        <f t="shared" si="7"/>
        <v>0</v>
      </c>
      <c r="V8" s="221"/>
      <c r="W8" s="221">
        <f t="shared" si="8"/>
        <v>0</v>
      </c>
      <c r="X8" s="221">
        <v>1</v>
      </c>
      <c r="Y8" s="221">
        <f t="shared" si="9"/>
        <v>3</v>
      </c>
      <c r="Z8" s="221"/>
      <c r="AA8" s="221">
        <f t="shared" si="10"/>
        <v>0</v>
      </c>
      <c r="AB8" s="223">
        <f t="shared" si="11"/>
        <v>3</v>
      </c>
      <c r="AC8" s="214"/>
      <c r="AD8" s="221"/>
      <c r="AE8" s="223"/>
      <c r="AF8" s="214">
        <v>1</v>
      </c>
      <c r="AG8" s="221">
        <f t="shared" si="12"/>
        <v>12</v>
      </c>
      <c r="AH8" s="221"/>
      <c r="AI8" s="221">
        <f t="shared" si="13"/>
        <v>0</v>
      </c>
      <c r="AJ8" s="221">
        <v>1</v>
      </c>
      <c r="AK8" s="221">
        <f t="shared" si="14"/>
        <v>3</v>
      </c>
      <c r="AL8" s="221"/>
      <c r="AM8" s="221">
        <f t="shared" si="15"/>
        <v>0</v>
      </c>
      <c r="AN8" s="221"/>
      <c r="AO8" s="221">
        <f t="shared" si="16"/>
        <v>0</v>
      </c>
      <c r="AP8" s="221"/>
      <c r="AQ8" s="221">
        <f t="shared" si="17"/>
        <v>0</v>
      </c>
      <c r="AR8" s="221"/>
      <c r="AS8" s="221">
        <f t="shared" si="18"/>
        <v>0</v>
      </c>
      <c r="AT8" s="221">
        <f t="shared" si="19"/>
        <v>3</v>
      </c>
      <c r="AU8" s="223">
        <f t="shared" si="20"/>
        <v>15</v>
      </c>
      <c r="AV8" s="224">
        <f t="shared" si="21"/>
        <v>118</v>
      </c>
    </row>
    <row r="9" spans="1:48" s="110" customFormat="1" ht="15" customHeight="1">
      <c r="A9" s="194">
        <v>5</v>
      </c>
      <c r="B9" s="216" t="s">
        <v>360</v>
      </c>
      <c r="C9" s="217">
        <v>20986</v>
      </c>
      <c r="D9" s="218" t="s">
        <v>42</v>
      </c>
      <c r="E9" s="219" t="s">
        <v>29</v>
      </c>
      <c r="F9" s="216" t="s">
        <v>342</v>
      </c>
      <c r="G9" s="220">
        <v>9</v>
      </c>
      <c r="H9" s="221">
        <f t="shared" si="0"/>
        <v>54</v>
      </c>
      <c r="I9" s="221"/>
      <c r="J9" s="221">
        <f t="shared" si="1"/>
        <v>0</v>
      </c>
      <c r="K9" s="221">
        <v>15</v>
      </c>
      <c r="L9" s="221">
        <f t="shared" si="2"/>
        <v>34</v>
      </c>
      <c r="M9" s="222">
        <v>1</v>
      </c>
      <c r="N9" s="221">
        <f t="shared" si="3"/>
        <v>3</v>
      </c>
      <c r="O9" s="222">
        <v>5</v>
      </c>
      <c r="P9" s="222">
        <f t="shared" si="4"/>
        <v>10</v>
      </c>
      <c r="Q9" s="222"/>
      <c r="R9" s="222">
        <f t="shared" si="5"/>
        <v>0</v>
      </c>
      <c r="S9" s="223">
        <f t="shared" si="6"/>
        <v>101</v>
      </c>
      <c r="T9" s="214"/>
      <c r="U9" s="221">
        <f t="shared" si="7"/>
        <v>0</v>
      </c>
      <c r="V9" s="221"/>
      <c r="W9" s="221">
        <f t="shared" si="8"/>
        <v>0</v>
      </c>
      <c r="X9" s="221"/>
      <c r="Y9" s="221">
        <f t="shared" si="9"/>
        <v>0</v>
      </c>
      <c r="Z9" s="221"/>
      <c r="AA9" s="221">
        <f t="shared" si="10"/>
        <v>0</v>
      </c>
      <c r="AB9" s="223">
        <f t="shared" si="11"/>
        <v>0</v>
      </c>
      <c r="AC9" s="214"/>
      <c r="AD9" s="221"/>
      <c r="AE9" s="223"/>
      <c r="AF9" s="214">
        <v>1</v>
      </c>
      <c r="AG9" s="221">
        <f t="shared" si="12"/>
        <v>12</v>
      </c>
      <c r="AH9" s="221"/>
      <c r="AI9" s="221">
        <f t="shared" si="13"/>
        <v>0</v>
      </c>
      <c r="AJ9" s="221">
        <v>1</v>
      </c>
      <c r="AK9" s="221">
        <f t="shared" si="14"/>
        <v>3</v>
      </c>
      <c r="AL9" s="221">
        <v>1</v>
      </c>
      <c r="AM9" s="221">
        <f t="shared" si="15"/>
        <v>1</v>
      </c>
      <c r="AN9" s="221"/>
      <c r="AO9" s="221">
        <f t="shared" si="16"/>
        <v>0</v>
      </c>
      <c r="AP9" s="221"/>
      <c r="AQ9" s="221">
        <f t="shared" si="17"/>
        <v>0</v>
      </c>
      <c r="AR9" s="221"/>
      <c r="AS9" s="221">
        <f t="shared" si="18"/>
        <v>0</v>
      </c>
      <c r="AT9" s="221">
        <f t="shared" si="19"/>
        <v>4</v>
      </c>
      <c r="AU9" s="223">
        <f t="shared" si="20"/>
        <v>16</v>
      </c>
      <c r="AV9" s="224">
        <f t="shared" si="21"/>
        <v>117</v>
      </c>
    </row>
    <row r="10" spans="1:48" s="110" customFormat="1" ht="14.4">
      <c r="A10" s="194">
        <v>6</v>
      </c>
      <c r="B10" s="195" t="s">
        <v>347</v>
      </c>
      <c r="C10" s="196">
        <v>23504</v>
      </c>
      <c r="D10" s="197" t="s">
        <v>42</v>
      </c>
      <c r="E10" s="198" t="s">
        <v>29</v>
      </c>
      <c r="F10" s="195" t="s">
        <v>342</v>
      </c>
      <c r="G10" s="199">
        <v>9</v>
      </c>
      <c r="H10" s="200">
        <f t="shared" si="0"/>
        <v>54</v>
      </c>
      <c r="I10" s="200"/>
      <c r="J10" s="200">
        <f t="shared" si="1"/>
        <v>0</v>
      </c>
      <c r="K10" s="200">
        <v>17</v>
      </c>
      <c r="L10" s="200">
        <f t="shared" si="2"/>
        <v>38</v>
      </c>
      <c r="M10" s="201"/>
      <c r="N10" s="200">
        <f t="shared" si="3"/>
        <v>0</v>
      </c>
      <c r="O10" s="201">
        <v>5</v>
      </c>
      <c r="P10" s="201">
        <f t="shared" si="4"/>
        <v>10</v>
      </c>
      <c r="Q10" s="201"/>
      <c r="R10" s="201">
        <f t="shared" si="5"/>
        <v>0</v>
      </c>
      <c r="S10" s="202">
        <f t="shared" si="6"/>
        <v>102</v>
      </c>
      <c r="T10" s="194"/>
      <c r="U10" s="200">
        <f t="shared" si="7"/>
        <v>0</v>
      </c>
      <c r="V10" s="200"/>
      <c r="W10" s="200">
        <f t="shared" si="8"/>
        <v>0</v>
      </c>
      <c r="X10" s="200">
        <v>1</v>
      </c>
      <c r="Y10" s="200">
        <f t="shared" si="9"/>
        <v>3</v>
      </c>
      <c r="Z10" s="200"/>
      <c r="AA10" s="200">
        <f t="shared" si="10"/>
        <v>0</v>
      </c>
      <c r="AB10" s="202">
        <f t="shared" si="11"/>
        <v>3</v>
      </c>
      <c r="AC10" s="194"/>
      <c r="AD10" s="200"/>
      <c r="AE10" s="202"/>
      <c r="AF10" s="194">
        <v>1</v>
      </c>
      <c r="AG10" s="200">
        <f t="shared" si="12"/>
        <v>12</v>
      </c>
      <c r="AH10" s="200"/>
      <c r="AI10" s="200">
        <f t="shared" si="13"/>
        <v>0</v>
      </c>
      <c r="AJ10" s="200"/>
      <c r="AK10" s="200">
        <f t="shared" si="14"/>
        <v>0</v>
      </c>
      <c r="AL10" s="200"/>
      <c r="AM10" s="200">
        <f t="shared" si="15"/>
        <v>0</v>
      </c>
      <c r="AN10" s="200"/>
      <c r="AO10" s="200">
        <f t="shared" si="16"/>
        <v>0</v>
      </c>
      <c r="AP10" s="200"/>
      <c r="AQ10" s="200">
        <f t="shared" si="17"/>
        <v>0</v>
      </c>
      <c r="AR10" s="200"/>
      <c r="AS10" s="200">
        <f t="shared" si="18"/>
        <v>0</v>
      </c>
      <c r="AT10" s="200">
        <f t="shared" si="19"/>
        <v>0</v>
      </c>
      <c r="AU10" s="202">
        <f t="shared" si="20"/>
        <v>12</v>
      </c>
      <c r="AV10" s="203">
        <f t="shared" si="21"/>
        <v>117</v>
      </c>
    </row>
    <row r="11" spans="1:48" s="110" customFormat="1" ht="14.4">
      <c r="A11" s="194">
        <v>7</v>
      </c>
      <c r="B11" s="195" t="s">
        <v>367</v>
      </c>
      <c r="C11" s="196">
        <v>23347</v>
      </c>
      <c r="D11" s="197" t="s">
        <v>42</v>
      </c>
      <c r="E11" s="198" t="s">
        <v>29</v>
      </c>
      <c r="F11" s="195" t="s">
        <v>342</v>
      </c>
      <c r="G11" s="199">
        <v>9</v>
      </c>
      <c r="H11" s="200">
        <f t="shared" si="0"/>
        <v>54</v>
      </c>
      <c r="I11" s="200"/>
      <c r="J11" s="200">
        <f t="shared" si="1"/>
        <v>0</v>
      </c>
      <c r="K11" s="200">
        <v>15</v>
      </c>
      <c r="L11" s="200">
        <f t="shared" si="2"/>
        <v>34</v>
      </c>
      <c r="M11" s="201"/>
      <c r="N11" s="200">
        <f t="shared" si="3"/>
        <v>0</v>
      </c>
      <c r="O11" s="201">
        <v>5</v>
      </c>
      <c r="P11" s="201">
        <f t="shared" si="4"/>
        <v>10</v>
      </c>
      <c r="Q11" s="201"/>
      <c r="R11" s="201">
        <f t="shared" si="5"/>
        <v>0</v>
      </c>
      <c r="S11" s="202">
        <f t="shared" si="6"/>
        <v>98</v>
      </c>
      <c r="T11" s="194"/>
      <c r="U11" s="200">
        <f t="shared" si="7"/>
        <v>0</v>
      </c>
      <c r="V11" s="200"/>
      <c r="W11" s="200">
        <f t="shared" si="8"/>
        <v>0</v>
      </c>
      <c r="X11" s="200">
        <v>1</v>
      </c>
      <c r="Y11" s="200">
        <f t="shared" si="9"/>
        <v>3</v>
      </c>
      <c r="Z11" s="200"/>
      <c r="AA11" s="200">
        <f t="shared" si="10"/>
        <v>0</v>
      </c>
      <c r="AB11" s="202">
        <f t="shared" si="11"/>
        <v>3</v>
      </c>
      <c r="AC11" s="194"/>
      <c r="AD11" s="200"/>
      <c r="AE11" s="202"/>
      <c r="AF11" s="194">
        <v>1</v>
      </c>
      <c r="AG11" s="200">
        <f t="shared" si="12"/>
        <v>12</v>
      </c>
      <c r="AH11" s="200"/>
      <c r="AI11" s="200">
        <f t="shared" si="13"/>
        <v>0</v>
      </c>
      <c r="AJ11" s="200">
        <v>1</v>
      </c>
      <c r="AK11" s="200">
        <f t="shared" si="14"/>
        <v>3</v>
      </c>
      <c r="AL11" s="200"/>
      <c r="AM11" s="200">
        <f t="shared" si="15"/>
        <v>0</v>
      </c>
      <c r="AN11" s="200"/>
      <c r="AO11" s="200">
        <f t="shared" si="16"/>
        <v>0</v>
      </c>
      <c r="AP11" s="200"/>
      <c r="AQ11" s="200">
        <f t="shared" si="17"/>
        <v>0</v>
      </c>
      <c r="AR11" s="200"/>
      <c r="AS11" s="200">
        <f t="shared" si="18"/>
        <v>0</v>
      </c>
      <c r="AT11" s="200">
        <f t="shared" si="19"/>
        <v>3</v>
      </c>
      <c r="AU11" s="202">
        <f t="shared" si="20"/>
        <v>15</v>
      </c>
      <c r="AV11" s="203">
        <f t="shared" si="21"/>
        <v>116</v>
      </c>
    </row>
    <row r="12" spans="1:48" s="110" customFormat="1" ht="14.4">
      <c r="A12" s="194">
        <v>8</v>
      </c>
      <c r="B12" s="195" t="s">
        <v>348</v>
      </c>
      <c r="C12" s="196">
        <v>21555</v>
      </c>
      <c r="D12" s="197" t="s">
        <v>42</v>
      </c>
      <c r="E12" s="198" t="s">
        <v>29</v>
      </c>
      <c r="F12" s="195" t="s">
        <v>342</v>
      </c>
      <c r="G12" s="199">
        <v>9</v>
      </c>
      <c r="H12" s="200">
        <f t="shared" si="0"/>
        <v>54</v>
      </c>
      <c r="I12" s="200"/>
      <c r="J12" s="200">
        <f t="shared" si="1"/>
        <v>0</v>
      </c>
      <c r="K12" s="200">
        <v>16</v>
      </c>
      <c r="L12" s="200">
        <f t="shared" si="2"/>
        <v>36</v>
      </c>
      <c r="M12" s="201"/>
      <c r="N12" s="200">
        <f t="shared" si="3"/>
        <v>0</v>
      </c>
      <c r="O12" s="201">
        <v>5</v>
      </c>
      <c r="P12" s="201">
        <f t="shared" si="4"/>
        <v>10</v>
      </c>
      <c r="Q12" s="201"/>
      <c r="R12" s="201">
        <f t="shared" si="5"/>
        <v>0</v>
      </c>
      <c r="S12" s="202">
        <f t="shared" si="6"/>
        <v>100</v>
      </c>
      <c r="T12" s="194"/>
      <c r="U12" s="200">
        <f t="shared" si="7"/>
        <v>0</v>
      </c>
      <c r="V12" s="200"/>
      <c r="W12" s="200">
        <f t="shared" si="8"/>
        <v>0</v>
      </c>
      <c r="X12" s="200"/>
      <c r="Y12" s="200">
        <f t="shared" si="9"/>
        <v>0</v>
      </c>
      <c r="Z12" s="200"/>
      <c r="AA12" s="200">
        <f t="shared" si="10"/>
        <v>0</v>
      </c>
      <c r="AB12" s="202">
        <f t="shared" si="11"/>
        <v>0</v>
      </c>
      <c r="AC12" s="194"/>
      <c r="AD12" s="200"/>
      <c r="AE12" s="202"/>
      <c r="AF12" s="194">
        <v>1</v>
      </c>
      <c r="AG12" s="200">
        <f t="shared" si="12"/>
        <v>12</v>
      </c>
      <c r="AH12" s="200"/>
      <c r="AI12" s="200">
        <f t="shared" si="13"/>
        <v>0</v>
      </c>
      <c r="AJ12" s="200">
        <v>1</v>
      </c>
      <c r="AK12" s="200">
        <f t="shared" si="14"/>
        <v>3</v>
      </c>
      <c r="AL12" s="200"/>
      <c r="AM12" s="200">
        <f t="shared" si="15"/>
        <v>0</v>
      </c>
      <c r="AN12" s="200"/>
      <c r="AO12" s="200">
        <f t="shared" si="16"/>
        <v>0</v>
      </c>
      <c r="AP12" s="200"/>
      <c r="AQ12" s="200">
        <f t="shared" si="17"/>
        <v>0</v>
      </c>
      <c r="AR12" s="200"/>
      <c r="AS12" s="200">
        <f t="shared" si="18"/>
        <v>0</v>
      </c>
      <c r="AT12" s="200">
        <f t="shared" si="19"/>
        <v>3</v>
      </c>
      <c r="AU12" s="202">
        <f t="shared" si="20"/>
        <v>15</v>
      </c>
      <c r="AV12" s="203">
        <f t="shared" si="21"/>
        <v>115</v>
      </c>
    </row>
    <row r="13" spans="1:48" s="110" customFormat="1" ht="14.4">
      <c r="A13" s="194">
        <v>9</v>
      </c>
      <c r="B13" s="195" t="s">
        <v>356</v>
      </c>
      <c r="C13" s="196">
        <v>22249</v>
      </c>
      <c r="D13" s="197" t="s">
        <v>42</v>
      </c>
      <c r="E13" s="198" t="s">
        <v>29</v>
      </c>
      <c r="F13" s="195" t="s">
        <v>342</v>
      </c>
      <c r="G13" s="199">
        <v>9</v>
      </c>
      <c r="H13" s="200">
        <f t="shared" si="0"/>
        <v>54</v>
      </c>
      <c r="I13" s="200"/>
      <c r="J13" s="200">
        <f t="shared" si="1"/>
        <v>0</v>
      </c>
      <c r="K13" s="200">
        <v>16</v>
      </c>
      <c r="L13" s="200">
        <f t="shared" si="2"/>
        <v>36</v>
      </c>
      <c r="M13" s="201"/>
      <c r="N13" s="200">
        <f t="shared" si="3"/>
        <v>0</v>
      </c>
      <c r="O13" s="201">
        <v>5</v>
      </c>
      <c r="P13" s="201">
        <f t="shared" si="4"/>
        <v>10</v>
      </c>
      <c r="Q13" s="201"/>
      <c r="R13" s="201">
        <f t="shared" si="5"/>
        <v>0</v>
      </c>
      <c r="S13" s="202">
        <f t="shared" si="6"/>
        <v>100</v>
      </c>
      <c r="T13" s="194"/>
      <c r="U13" s="200">
        <f t="shared" si="7"/>
        <v>0</v>
      </c>
      <c r="V13" s="200"/>
      <c r="W13" s="200">
        <f t="shared" si="8"/>
        <v>0</v>
      </c>
      <c r="X13" s="200"/>
      <c r="Y13" s="200">
        <f t="shared" si="9"/>
        <v>0</v>
      </c>
      <c r="Z13" s="200"/>
      <c r="AA13" s="200">
        <f t="shared" si="10"/>
        <v>0</v>
      </c>
      <c r="AB13" s="202">
        <f t="shared" si="11"/>
        <v>0</v>
      </c>
      <c r="AC13" s="194"/>
      <c r="AD13" s="200"/>
      <c r="AE13" s="202"/>
      <c r="AF13" s="194">
        <v>1</v>
      </c>
      <c r="AG13" s="200">
        <f t="shared" si="12"/>
        <v>12</v>
      </c>
      <c r="AH13" s="200"/>
      <c r="AI13" s="200">
        <f t="shared" si="13"/>
        <v>0</v>
      </c>
      <c r="AJ13" s="200">
        <v>1</v>
      </c>
      <c r="AK13" s="200">
        <f t="shared" si="14"/>
        <v>3</v>
      </c>
      <c r="AL13" s="200"/>
      <c r="AM13" s="200">
        <f t="shared" si="15"/>
        <v>0</v>
      </c>
      <c r="AN13" s="200"/>
      <c r="AO13" s="200">
        <f t="shared" si="16"/>
        <v>0</v>
      </c>
      <c r="AP13" s="200"/>
      <c r="AQ13" s="200">
        <f t="shared" si="17"/>
        <v>0</v>
      </c>
      <c r="AR13" s="200"/>
      <c r="AS13" s="200">
        <f t="shared" si="18"/>
        <v>0</v>
      </c>
      <c r="AT13" s="200">
        <f t="shared" si="19"/>
        <v>3</v>
      </c>
      <c r="AU13" s="202">
        <f t="shared" si="20"/>
        <v>15</v>
      </c>
      <c r="AV13" s="203">
        <f t="shared" si="21"/>
        <v>115</v>
      </c>
    </row>
    <row r="14" spans="1:48" s="110" customFormat="1" ht="14.4">
      <c r="A14" s="194">
        <v>10</v>
      </c>
      <c r="B14" s="195" t="s">
        <v>346</v>
      </c>
      <c r="C14" s="196">
        <v>22476</v>
      </c>
      <c r="D14" s="197" t="s">
        <v>42</v>
      </c>
      <c r="E14" s="198" t="s">
        <v>29</v>
      </c>
      <c r="F14" s="195" t="s">
        <v>342</v>
      </c>
      <c r="G14" s="199">
        <v>9</v>
      </c>
      <c r="H14" s="200">
        <f t="shared" si="0"/>
        <v>54</v>
      </c>
      <c r="I14" s="200"/>
      <c r="J14" s="200">
        <f t="shared" si="1"/>
        <v>0</v>
      </c>
      <c r="K14" s="200">
        <v>16</v>
      </c>
      <c r="L14" s="200">
        <f t="shared" si="2"/>
        <v>36</v>
      </c>
      <c r="M14" s="201"/>
      <c r="N14" s="200">
        <f t="shared" si="3"/>
        <v>0</v>
      </c>
      <c r="O14" s="201">
        <v>5</v>
      </c>
      <c r="P14" s="201">
        <f t="shared" si="4"/>
        <v>10</v>
      </c>
      <c r="Q14" s="201"/>
      <c r="R14" s="201">
        <f t="shared" si="5"/>
        <v>0</v>
      </c>
      <c r="S14" s="202">
        <f t="shared" si="6"/>
        <v>100</v>
      </c>
      <c r="T14" s="194"/>
      <c r="U14" s="200">
        <f t="shared" si="7"/>
        <v>0</v>
      </c>
      <c r="V14" s="200"/>
      <c r="W14" s="200">
        <f t="shared" si="8"/>
        <v>0</v>
      </c>
      <c r="X14" s="200">
        <v>1</v>
      </c>
      <c r="Y14" s="200">
        <f t="shared" si="9"/>
        <v>3</v>
      </c>
      <c r="Z14" s="200"/>
      <c r="AA14" s="200">
        <f t="shared" si="10"/>
        <v>0</v>
      </c>
      <c r="AB14" s="202">
        <f t="shared" si="11"/>
        <v>3</v>
      </c>
      <c r="AC14" s="194"/>
      <c r="AD14" s="200"/>
      <c r="AE14" s="202"/>
      <c r="AF14" s="194">
        <v>1</v>
      </c>
      <c r="AG14" s="200">
        <f t="shared" si="12"/>
        <v>12</v>
      </c>
      <c r="AH14" s="200"/>
      <c r="AI14" s="200">
        <f t="shared" si="13"/>
        <v>0</v>
      </c>
      <c r="AJ14" s="200"/>
      <c r="AK14" s="200">
        <f t="shared" si="14"/>
        <v>0</v>
      </c>
      <c r="AL14" s="200"/>
      <c r="AM14" s="200">
        <f t="shared" si="15"/>
        <v>0</v>
      </c>
      <c r="AN14" s="200"/>
      <c r="AO14" s="200">
        <f t="shared" si="16"/>
        <v>0</v>
      </c>
      <c r="AP14" s="200"/>
      <c r="AQ14" s="200">
        <f t="shared" si="17"/>
        <v>0</v>
      </c>
      <c r="AR14" s="200"/>
      <c r="AS14" s="200">
        <f t="shared" si="18"/>
        <v>0</v>
      </c>
      <c r="AT14" s="200">
        <f t="shared" si="19"/>
        <v>0</v>
      </c>
      <c r="AU14" s="202">
        <f t="shared" si="20"/>
        <v>12</v>
      </c>
      <c r="AV14" s="203">
        <f t="shared" si="21"/>
        <v>115</v>
      </c>
    </row>
    <row r="15" spans="1:48" s="110" customFormat="1" ht="14.4">
      <c r="A15" s="194">
        <v>11</v>
      </c>
      <c r="B15" s="195" t="s">
        <v>371</v>
      </c>
      <c r="C15" s="196">
        <v>24748</v>
      </c>
      <c r="D15" s="197" t="s">
        <v>42</v>
      </c>
      <c r="E15" s="198" t="s">
        <v>29</v>
      </c>
      <c r="F15" s="195" t="s">
        <v>342</v>
      </c>
      <c r="G15" s="199">
        <v>9</v>
      </c>
      <c r="H15" s="200">
        <f t="shared" si="0"/>
        <v>54</v>
      </c>
      <c r="I15" s="200"/>
      <c r="J15" s="200">
        <f t="shared" si="1"/>
        <v>0</v>
      </c>
      <c r="K15" s="200">
        <v>13</v>
      </c>
      <c r="L15" s="200">
        <f t="shared" si="2"/>
        <v>30</v>
      </c>
      <c r="M15" s="201"/>
      <c r="N15" s="200">
        <f t="shared" si="3"/>
        <v>0</v>
      </c>
      <c r="O15" s="201">
        <v>5</v>
      </c>
      <c r="P15" s="201">
        <f t="shared" si="4"/>
        <v>10</v>
      </c>
      <c r="Q15" s="201"/>
      <c r="R15" s="201">
        <f t="shared" si="5"/>
        <v>0</v>
      </c>
      <c r="S15" s="202">
        <f t="shared" si="6"/>
        <v>94</v>
      </c>
      <c r="T15" s="194"/>
      <c r="U15" s="200">
        <f t="shared" si="7"/>
        <v>0</v>
      </c>
      <c r="V15" s="200"/>
      <c r="W15" s="200">
        <f t="shared" si="8"/>
        <v>0</v>
      </c>
      <c r="X15" s="200">
        <v>2</v>
      </c>
      <c r="Y15" s="200">
        <f t="shared" si="9"/>
        <v>6</v>
      </c>
      <c r="Z15" s="200"/>
      <c r="AA15" s="200">
        <f t="shared" si="10"/>
        <v>0</v>
      </c>
      <c r="AB15" s="202">
        <f t="shared" si="11"/>
        <v>6</v>
      </c>
      <c r="AC15" s="194"/>
      <c r="AD15" s="200"/>
      <c r="AE15" s="202"/>
      <c r="AF15" s="194">
        <v>1</v>
      </c>
      <c r="AG15" s="200">
        <f t="shared" si="12"/>
        <v>12</v>
      </c>
      <c r="AH15" s="200"/>
      <c r="AI15" s="200">
        <f t="shared" si="13"/>
        <v>0</v>
      </c>
      <c r="AJ15" s="200">
        <v>1</v>
      </c>
      <c r="AK15" s="200">
        <f t="shared" si="14"/>
        <v>3</v>
      </c>
      <c r="AL15" s="200"/>
      <c r="AM15" s="200">
        <f t="shared" si="15"/>
        <v>0</v>
      </c>
      <c r="AN15" s="200"/>
      <c r="AO15" s="200">
        <f t="shared" si="16"/>
        <v>0</v>
      </c>
      <c r="AP15" s="200"/>
      <c r="AQ15" s="200">
        <f t="shared" si="17"/>
        <v>0</v>
      </c>
      <c r="AR15" s="200"/>
      <c r="AS15" s="200">
        <f t="shared" si="18"/>
        <v>0</v>
      </c>
      <c r="AT15" s="200">
        <f t="shared" si="19"/>
        <v>3</v>
      </c>
      <c r="AU15" s="202">
        <f t="shared" si="20"/>
        <v>15</v>
      </c>
      <c r="AV15" s="203">
        <f t="shared" si="21"/>
        <v>115</v>
      </c>
    </row>
    <row r="16" spans="1:48" s="110" customFormat="1" ht="14.4">
      <c r="A16" s="194">
        <v>12</v>
      </c>
      <c r="B16" s="195" t="s">
        <v>359</v>
      </c>
      <c r="C16" s="196">
        <v>24770</v>
      </c>
      <c r="D16" s="197" t="s">
        <v>42</v>
      </c>
      <c r="E16" s="198" t="s">
        <v>29</v>
      </c>
      <c r="F16" s="195" t="s">
        <v>342</v>
      </c>
      <c r="G16" s="199">
        <v>9</v>
      </c>
      <c r="H16" s="200">
        <f t="shared" si="0"/>
        <v>54</v>
      </c>
      <c r="I16" s="200"/>
      <c r="J16" s="200">
        <f t="shared" si="1"/>
        <v>0</v>
      </c>
      <c r="K16" s="200">
        <v>13</v>
      </c>
      <c r="L16" s="200">
        <f t="shared" si="2"/>
        <v>30</v>
      </c>
      <c r="M16" s="201"/>
      <c r="N16" s="200">
        <f t="shared" si="3"/>
        <v>0</v>
      </c>
      <c r="O16" s="201">
        <v>5</v>
      </c>
      <c r="P16" s="201">
        <f t="shared" si="4"/>
        <v>10</v>
      </c>
      <c r="Q16" s="201"/>
      <c r="R16" s="201">
        <f t="shared" si="5"/>
        <v>0</v>
      </c>
      <c r="S16" s="202">
        <f t="shared" si="6"/>
        <v>94</v>
      </c>
      <c r="T16" s="194"/>
      <c r="U16" s="200">
        <f t="shared" si="7"/>
        <v>0</v>
      </c>
      <c r="V16" s="200"/>
      <c r="W16" s="200">
        <f t="shared" si="8"/>
        <v>0</v>
      </c>
      <c r="X16" s="200">
        <v>2</v>
      </c>
      <c r="Y16" s="200">
        <f t="shared" si="9"/>
        <v>6</v>
      </c>
      <c r="Z16" s="200"/>
      <c r="AA16" s="200">
        <f t="shared" si="10"/>
        <v>0</v>
      </c>
      <c r="AB16" s="202">
        <f t="shared" si="11"/>
        <v>6</v>
      </c>
      <c r="AC16" s="194"/>
      <c r="AD16" s="200"/>
      <c r="AE16" s="202" t="s">
        <v>124</v>
      </c>
      <c r="AF16" s="194">
        <v>1</v>
      </c>
      <c r="AG16" s="200">
        <f t="shared" si="12"/>
        <v>12</v>
      </c>
      <c r="AH16" s="200"/>
      <c r="AI16" s="200">
        <f t="shared" si="13"/>
        <v>0</v>
      </c>
      <c r="AJ16" s="200">
        <v>1</v>
      </c>
      <c r="AK16" s="200">
        <f t="shared" si="14"/>
        <v>3</v>
      </c>
      <c r="AL16" s="200"/>
      <c r="AM16" s="200">
        <f t="shared" si="15"/>
        <v>0</v>
      </c>
      <c r="AN16" s="200"/>
      <c r="AO16" s="200">
        <f t="shared" si="16"/>
        <v>0</v>
      </c>
      <c r="AP16" s="200"/>
      <c r="AQ16" s="200">
        <f t="shared" si="17"/>
        <v>0</v>
      </c>
      <c r="AR16" s="200"/>
      <c r="AS16" s="200">
        <f t="shared" si="18"/>
        <v>0</v>
      </c>
      <c r="AT16" s="200">
        <f t="shared" si="19"/>
        <v>3</v>
      </c>
      <c r="AU16" s="202">
        <f t="shared" si="20"/>
        <v>15</v>
      </c>
      <c r="AV16" s="203">
        <f t="shared" si="21"/>
        <v>115</v>
      </c>
    </row>
    <row r="17" spans="1:48" s="110" customFormat="1" ht="14.4">
      <c r="A17" s="194">
        <v>13</v>
      </c>
      <c r="B17" s="195" t="s">
        <v>357</v>
      </c>
      <c r="C17" s="196">
        <v>22863</v>
      </c>
      <c r="D17" s="197" t="s">
        <v>335</v>
      </c>
      <c r="E17" s="198" t="s">
        <v>29</v>
      </c>
      <c r="F17" s="195" t="s">
        <v>342</v>
      </c>
      <c r="G17" s="199">
        <v>9</v>
      </c>
      <c r="H17" s="200">
        <f t="shared" si="0"/>
        <v>54</v>
      </c>
      <c r="I17" s="200"/>
      <c r="J17" s="200">
        <f t="shared" si="1"/>
        <v>0</v>
      </c>
      <c r="K17" s="200">
        <v>11</v>
      </c>
      <c r="L17" s="200">
        <f t="shared" si="2"/>
        <v>26</v>
      </c>
      <c r="M17" s="201"/>
      <c r="N17" s="200">
        <f t="shared" si="3"/>
        <v>0</v>
      </c>
      <c r="O17" s="201">
        <v>5</v>
      </c>
      <c r="P17" s="201">
        <f t="shared" si="4"/>
        <v>10</v>
      </c>
      <c r="Q17" s="201"/>
      <c r="R17" s="201">
        <f t="shared" si="5"/>
        <v>0</v>
      </c>
      <c r="S17" s="202">
        <f t="shared" si="6"/>
        <v>90</v>
      </c>
      <c r="T17" s="194"/>
      <c r="U17" s="200">
        <f t="shared" si="7"/>
        <v>0</v>
      </c>
      <c r="V17" s="200"/>
      <c r="W17" s="200">
        <f t="shared" si="8"/>
        <v>0</v>
      </c>
      <c r="X17" s="200">
        <v>2</v>
      </c>
      <c r="Y17" s="200">
        <f t="shared" si="9"/>
        <v>6</v>
      </c>
      <c r="Z17" s="200"/>
      <c r="AA17" s="200">
        <f t="shared" si="10"/>
        <v>0</v>
      </c>
      <c r="AB17" s="202">
        <f t="shared" si="11"/>
        <v>6</v>
      </c>
      <c r="AC17" s="194"/>
      <c r="AD17" s="200"/>
      <c r="AE17" s="202"/>
      <c r="AF17" s="194">
        <v>1</v>
      </c>
      <c r="AG17" s="200">
        <f t="shared" si="12"/>
        <v>12</v>
      </c>
      <c r="AH17" s="200"/>
      <c r="AI17" s="200">
        <f t="shared" si="13"/>
        <v>0</v>
      </c>
      <c r="AJ17" s="200">
        <v>1</v>
      </c>
      <c r="AK17" s="200">
        <f t="shared" si="14"/>
        <v>3</v>
      </c>
      <c r="AL17" s="200"/>
      <c r="AM17" s="200">
        <f t="shared" si="15"/>
        <v>0</v>
      </c>
      <c r="AN17" s="200"/>
      <c r="AO17" s="200">
        <f t="shared" si="16"/>
        <v>0</v>
      </c>
      <c r="AP17" s="200"/>
      <c r="AQ17" s="200">
        <f t="shared" si="17"/>
        <v>0</v>
      </c>
      <c r="AR17" s="200"/>
      <c r="AS17" s="200">
        <f t="shared" si="18"/>
        <v>0</v>
      </c>
      <c r="AT17" s="200">
        <f t="shared" si="19"/>
        <v>3</v>
      </c>
      <c r="AU17" s="202">
        <f t="shared" si="20"/>
        <v>15</v>
      </c>
      <c r="AV17" s="203">
        <f t="shared" si="21"/>
        <v>111</v>
      </c>
    </row>
    <row r="18" spans="1:48" s="128" customFormat="1" ht="14.4">
      <c r="A18" s="194">
        <v>14</v>
      </c>
      <c r="B18" s="195" t="s">
        <v>355</v>
      </c>
      <c r="C18" s="196">
        <v>23855</v>
      </c>
      <c r="D18" s="197" t="s">
        <v>42</v>
      </c>
      <c r="E18" s="198" t="s">
        <v>29</v>
      </c>
      <c r="F18" s="195" t="s">
        <v>342</v>
      </c>
      <c r="G18" s="199">
        <v>9</v>
      </c>
      <c r="H18" s="200">
        <f t="shared" si="0"/>
        <v>54</v>
      </c>
      <c r="I18" s="200"/>
      <c r="J18" s="200">
        <f t="shared" si="1"/>
        <v>0</v>
      </c>
      <c r="K18" s="200">
        <v>12</v>
      </c>
      <c r="L18" s="200">
        <f t="shared" si="2"/>
        <v>28</v>
      </c>
      <c r="M18" s="201"/>
      <c r="N18" s="200">
        <f t="shared" si="3"/>
        <v>0</v>
      </c>
      <c r="O18" s="201">
        <v>5</v>
      </c>
      <c r="P18" s="201">
        <f t="shared" si="4"/>
        <v>10</v>
      </c>
      <c r="Q18" s="201"/>
      <c r="R18" s="201">
        <f t="shared" si="5"/>
        <v>0</v>
      </c>
      <c r="S18" s="202">
        <f t="shared" si="6"/>
        <v>92</v>
      </c>
      <c r="T18" s="194"/>
      <c r="U18" s="200">
        <f t="shared" si="7"/>
        <v>0</v>
      </c>
      <c r="V18" s="200"/>
      <c r="W18" s="200">
        <f t="shared" si="8"/>
        <v>0</v>
      </c>
      <c r="X18" s="200">
        <v>1</v>
      </c>
      <c r="Y18" s="200">
        <f t="shared" si="9"/>
        <v>3</v>
      </c>
      <c r="Z18" s="200"/>
      <c r="AA18" s="200">
        <f t="shared" si="10"/>
        <v>0</v>
      </c>
      <c r="AB18" s="202">
        <f t="shared" si="11"/>
        <v>3</v>
      </c>
      <c r="AC18" s="194"/>
      <c r="AD18" s="200"/>
      <c r="AE18" s="202"/>
      <c r="AF18" s="194">
        <v>1</v>
      </c>
      <c r="AG18" s="200">
        <f t="shared" si="12"/>
        <v>12</v>
      </c>
      <c r="AH18" s="200"/>
      <c r="AI18" s="200">
        <f t="shared" si="13"/>
        <v>0</v>
      </c>
      <c r="AJ18" s="200">
        <v>1</v>
      </c>
      <c r="AK18" s="200">
        <f t="shared" si="14"/>
        <v>3</v>
      </c>
      <c r="AL18" s="200"/>
      <c r="AM18" s="200">
        <f t="shared" si="15"/>
        <v>0</v>
      </c>
      <c r="AN18" s="200"/>
      <c r="AO18" s="200">
        <f t="shared" si="16"/>
        <v>0</v>
      </c>
      <c r="AP18" s="200"/>
      <c r="AQ18" s="200">
        <f t="shared" si="17"/>
        <v>0</v>
      </c>
      <c r="AR18" s="200"/>
      <c r="AS18" s="200">
        <f t="shared" si="18"/>
        <v>0</v>
      </c>
      <c r="AT18" s="200">
        <f t="shared" si="19"/>
        <v>3</v>
      </c>
      <c r="AU18" s="202">
        <f t="shared" si="20"/>
        <v>15</v>
      </c>
      <c r="AV18" s="203">
        <f t="shared" si="21"/>
        <v>110</v>
      </c>
    </row>
    <row r="19" spans="1:48" s="110" customFormat="1" ht="14.25" customHeight="1">
      <c r="A19" s="194">
        <v>15</v>
      </c>
      <c r="B19" s="195" t="s">
        <v>352</v>
      </c>
      <c r="C19" s="196">
        <v>26291</v>
      </c>
      <c r="D19" s="197" t="s">
        <v>42</v>
      </c>
      <c r="E19" s="198" t="s">
        <v>29</v>
      </c>
      <c r="F19" s="195" t="s">
        <v>342</v>
      </c>
      <c r="G19" s="199">
        <v>9</v>
      </c>
      <c r="H19" s="200">
        <f t="shared" si="0"/>
        <v>54</v>
      </c>
      <c r="I19" s="200"/>
      <c r="J19" s="200">
        <f t="shared" si="1"/>
        <v>0</v>
      </c>
      <c r="K19" s="200">
        <v>12</v>
      </c>
      <c r="L19" s="200">
        <f t="shared" si="2"/>
        <v>28</v>
      </c>
      <c r="M19" s="201"/>
      <c r="N19" s="200">
        <f t="shared" si="3"/>
        <v>0</v>
      </c>
      <c r="O19" s="201">
        <v>5</v>
      </c>
      <c r="P19" s="201">
        <f t="shared" si="4"/>
        <v>10</v>
      </c>
      <c r="Q19" s="201"/>
      <c r="R19" s="201">
        <f t="shared" si="5"/>
        <v>0</v>
      </c>
      <c r="S19" s="202">
        <f t="shared" si="6"/>
        <v>92</v>
      </c>
      <c r="T19" s="194"/>
      <c r="U19" s="200">
        <f t="shared" si="7"/>
        <v>0</v>
      </c>
      <c r="V19" s="200"/>
      <c r="W19" s="200">
        <f t="shared" si="8"/>
        <v>0</v>
      </c>
      <c r="X19" s="200">
        <v>1</v>
      </c>
      <c r="Y19" s="200">
        <f t="shared" si="9"/>
        <v>3</v>
      </c>
      <c r="Z19" s="200"/>
      <c r="AA19" s="200">
        <f t="shared" si="10"/>
        <v>0</v>
      </c>
      <c r="AB19" s="202">
        <f t="shared" si="11"/>
        <v>3</v>
      </c>
      <c r="AC19" s="194"/>
      <c r="AD19" s="200"/>
      <c r="AE19" s="202"/>
      <c r="AF19" s="194">
        <v>1</v>
      </c>
      <c r="AG19" s="200">
        <f t="shared" si="12"/>
        <v>12</v>
      </c>
      <c r="AH19" s="200"/>
      <c r="AI19" s="200">
        <f t="shared" si="13"/>
        <v>0</v>
      </c>
      <c r="AJ19" s="200">
        <v>1</v>
      </c>
      <c r="AK19" s="200">
        <f t="shared" si="14"/>
        <v>3</v>
      </c>
      <c r="AL19" s="200"/>
      <c r="AM19" s="200">
        <f t="shared" si="15"/>
        <v>0</v>
      </c>
      <c r="AN19" s="200"/>
      <c r="AO19" s="200">
        <f t="shared" si="16"/>
        <v>0</v>
      </c>
      <c r="AP19" s="200"/>
      <c r="AQ19" s="200">
        <f t="shared" si="17"/>
        <v>0</v>
      </c>
      <c r="AR19" s="200"/>
      <c r="AS19" s="200">
        <f t="shared" si="18"/>
        <v>0</v>
      </c>
      <c r="AT19" s="200">
        <f t="shared" si="19"/>
        <v>3</v>
      </c>
      <c r="AU19" s="202">
        <f t="shared" si="20"/>
        <v>15</v>
      </c>
      <c r="AV19" s="203">
        <f t="shared" si="21"/>
        <v>110</v>
      </c>
    </row>
    <row r="20" spans="1:48" s="128" customFormat="1" ht="14.4">
      <c r="A20" s="194">
        <v>16</v>
      </c>
      <c r="B20" s="195" t="s">
        <v>437</v>
      </c>
      <c r="C20" s="196">
        <v>19532</v>
      </c>
      <c r="D20" s="197" t="s">
        <v>42</v>
      </c>
      <c r="E20" s="198" t="s">
        <v>29</v>
      </c>
      <c r="F20" s="195" t="s">
        <v>342</v>
      </c>
      <c r="G20" s="199">
        <v>8</v>
      </c>
      <c r="H20" s="200">
        <f t="shared" si="0"/>
        <v>48</v>
      </c>
      <c r="I20" s="200"/>
      <c r="J20" s="200">
        <f t="shared" si="1"/>
        <v>0</v>
      </c>
      <c r="K20" s="200">
        <v>17</v>
      </c>
      <c r="L20" s="200">
        <f t="shared" si="2"/>
        <v>38</v>
      </c>
      <c r="M20" s="201"/>
      <c r="N20" s="200">
        <f t="shared" si="3"/>
        <v>0</v>
      </c>
      <c r="O20" s="201">
        <v>4</v>
      </c>
      <c r="P20" s="201">
        <f t="shared" si="4"/>
        <v>8</v>
      </c>
      <c r="Q20" s="201"/>
      <c r="R20" s="201">
        <f t="shared" si="5"/>
        <v>0</v>
      </c>
      <c r="S20" s="202">
        <f t="shared" si="6"/>
        <v>94</v>
      </c>
      <c r="T20" s="194"/>
      <c r="U20" s="200">
        <f t="shared" si="7"/>
        <v>0</v>
      </c>
      <c r="V20" s="200"/>
      <c r="W20" s="200">
        <f t="shared" si="8"/>
        <v>0</v>
      </c>
      <c r="X20" s="200"/>
      <c r="Y20" s="200">
        <f t="shared" si="9"/>
        <v>0</v>
      </c>
      <c r="Z20" s="200"/>
      <c r="AA20" s="200">
        <f t="shared" si="10"/>
        <v>0</v>
      </c>
      <c r="AB20" s="202">
        <f t="shared" si="11"/>
        <v>0</v>
      </c>
      <c r="AC20" s="194"/>
      <c r="AD20" s="200"/>
      <c r="AE20" s="202"/>
      <c r="AF20" s="194">
        <v>1</v>
      </c>
      <c r="AG20" s="200">
        <f t="shared" si="12"/>
        <v>12</v>
      </c>
      <c r="AH20" s="200"/>
      <c r="AI20" s="200">
        <f t="shared" si="13"/>
        <v>0</v>
      </c>
      <c r="AJ20" s="200">
        <v>1</v>
      </c>
      <c r="AK20" s="200">
        <f t="shared" si="14"/>
        <v>3</v>
      </c>
      <c r="AL20" s="200"/>
      <c r="AM20" s="200">
        <f t="shared" si="15"/>
        <v>0</v>
      </c>
      <c r="AN20" s="200"/>
      <c r="AO20" s="200">
        <f t="shared" si="16"/>
        <v>0</v>
      </c>
      <c r="AP20" s="200"/>
      <c r="AQ20" s="200">
        <f t="shared" si="17"/>
        <v>0</v>
      </c>
      <c r="AR20" s="200"/>
      <c r="AS20" s="200">
        <f t="shared" si="18"/>
        <v>0</v>
      </c>
      <c r="AT20" s="200">
        <f t="shared" si="19"/>
        <v>3</v>
      </c>
      <c r="AU20" s="202">
        <f t="shared" si="20"/>
        <v>15</v>
      </c>
      <c r="AV20" s="203">
        <f t="shared" si="21"/>
        <v>109</v>
      </c>
    </row>
    <row r="21" spans="1:48" s="110" customFormat="1" ht="14.4">
      <c r="A21" s="194">
        <v>17</v>
      </c>
      <c r="B21" s="195" t="s">
        <v>350</v>
      </c>
      <c r="C21" s="196">
        <v>21733</v>
      </c>
      <c r="D21" s="197" t="s">
        <v>42</v>
      </c>
      <c r="E21" s="198" t="s">
        <v>29</v>
      </c>
      <c r="F21" s="195" t="s">
        <v>342</v>
      </c>
      <c r="G21" s="199">
        <v>9</v>
      </c>
      <c r="H21" s="200">
        <f t="shared" si="0"/>
        <v>54</v>
      </c>
      <c r="I21" s="200"/>
      <c r="J21" s="200">
        <f t="shared" si="1"/>
        <v>0</v>
      </c>
      <c r="K21" s="200">
        <v>13</v>
      </c>
      <c r="L21" s="200">
        <f t="shared" si="2"/>
        <v>30</v>
      </c>
      <c r="M21" s="201"/>
      <c r="N21" s="200">
        <f t="shared" si="3"/>
        <v>0</v>
      </c>
      <c r="O21" s="201">
        <v>5</v>
      </c>
      <c r="P21" s="201">
        <f t="shared" si="4"/>
        <v>10</v>
      </c>
      <c r="Q21" s="201"/>
      <c r="R21" s="201">
        <f t="shared" si="5"/>
        <v>0</v>
      </c>
      <c r="S21" s="202">
        <f t="shared" si="6"/>
        <v>94</v>
      </c>
      <c r="T21" s="194"/>
      <c r="U21" s="200">
        <f t="shared" si="7"/>
        <v>0</v>
      </c>
      <c r="V21" s="200"/>
      <c r="W21" s="200">
        <f t="shared" si="8"/>
        <v>0</v>
      </c>
      <c r="X21" s="200"/>
      <c r="Y21" s="200">
        <f t="shared" si="9"/>
        <v>0</v>
      </c>
      <c r="Z21" s="200"/>
      <c r="AA21" s="200">
        <f t="shared" si="10"/>
        <v>0</v>
      </c>
      <c r="AB21" s="202">
        <f t="shared" si="11"/>
        <v>0</v>
      </c>
      <c r="AC21" s="194"/>
      <c r="AD21" s="200"/>
      <c r="AE21" s="202"/>
      <c r="AF21" s="194">
        <v>1</v>
      </c>
      <c r="AG21" s="200">
        <f t="shared" si="12"/>
        <v>12</v>
      </c>
      <c r="AH21" s="200"/>
      <c r="AI21" s="200">
        <f t="shared" si="13"/>
        <v>0</v>
      </c>
      <c r="AJ21" s="200">
        <v>1</v>
      </c>
      <c r="AK21" s="200">
        <f t="shared" si="14"/>
        <v>3</v>
      </c>
      <c r="AL21" s="200"/>
      <c r="AM21" s="200">
        <f t="shared" si="15"/>
        <v>0</v>
      </c>
      <c r="AN21" s="200"/>
      <c r="AO21" s="200">
        <f t="shared" si="16"/>
        <v>0</v>
      </c>
      <c r="AP21" s="200"/>
      <c r="AQ21" s="200">
        <f t="shared" si="17"/>
        <v>0</v>
      </c>
      <c r="AR21" s="200"/>
      <c r="AS21" s="200">
        <f t="shared" si="18"/>
        <v>0</v>
      </c>
      <c r="AT21" s="200">
        <f t="shared" si="19"/>
        <v>3</v>
      </c>
      <c r="AU21" s="202">
        <f t="shared" si="20"/>
        <v>15</v>
      </c>
      <c r="AV21" s="203">
        <f t="shared" si="21"/>
        <v>109</v>
      </c>
    </row>
    <row r="22" spans="1:48" s="110" customFormat="1" ht="17.25" customHeight="1">
      <c r="A22" s="194">
        <v>18</v>
      </c>
      <c r="B22" s="195" t="s">
        <v>370</v>
      </c>
      <c r="C22" s="196">
        <v>23416</v>
      </c>
      <c r="D22" s="197" t="s">
        <v>42</v>
      </c>
      <c r="E22" s="198" t="s">
        <v>29</v>
      </c>
      <c r="F22" s="195" t="s">
        <v>342</v>
      </c>
      <c r="G22" s="199">
        <v>8</v>
      </c>
      <c r="H22" s="200">
        <f t="shared" si="0"/>
        <v>48</v>
      </c>
      <c r="I22" s="200"/>
      <c r="J22" s="200">
        <f t="shared" si="1"/>
        <v>0</v>
      </c>
      <c r="K22" s="200">
        <v>15</v>
      </c>
      <c r="L22" s="200">
        <f t="shared" si="2"/>
        <v>34</v>
      </c>
      <c r="M22" s="201"/>
      <c r="N22" s="200">
        <f t="shared" si="3"/>
        <v>0</v>
      </c>
      <c r="O22" s="201">
        <v>4</v>
      </c>
      <c r="P22" s="201">
        <f t="shared" si="4"/>
        <v>8</v>
      </c>
      <c r="Q22" s="201"/>
      <c r="R22" s="201">
        <f t="shared" si="5"/>
        <v>0</v>
      </c>
      <c r="S22" s="202">
        <f t="shared" si="6"/>
        <v>90</v>
      </c>
      <c r="T22" s="194"/>
      <c r="U22" s="200">
        <f t="shared" si="7"/>
        <v>0</v>
      </c>
      <c r="V22" s="200"/>
      <c r="W22" s="200">
        <f t="shared" si="8"/>
        <v>0</v>
      </c>
      <c r="X22" s="200">
        <v>1</v>
      </c>
      <c r="Y22" s="200">
        <f t="shared" si="9"/>
        <v>3</v>
      </c>
      <c r="Z22" s="200"/>
      <c r="AA22" s="200">
        <f t="shared" si="10"/>
        <v>0</v>
      </c>
      <c r="AB22" s="202">
        <f t="shared" si="11"/>
        <v>3</v>
      </c>
      <c r="AC22" s="194"/>
      <c r="AD22" s="200"/>
      <c r="AE22" s="202"/>
      <c r="AF22" s="194">
        <v>1</v>
      </c>
      <c r="AG22" s="200">
        <f t="shared" si="12"/>
        <v>12</v>
      </c>
      <c r="AH22" s="200"/>
      <c r="AI22" s="200">
        <f t="shared" si="13"/>
        <v>0</v>
      </c>
      <c r="AJ22" s="200">
        <v>1</v>
      </c>
      <c r="AK22" s="200">
        <f t="shared" si="14"/>
        <v>3</v>
      </c>
      <c r="AL22" s="200"/>
      <c r="AM22" s="200">
        <f t="shared" si="15"/>
        <v>0</v>
      </c>
      <c r="AN22" s="200"/>
      <c r="AO22" s="200">
        <f t="shared" si="16"/>
        <v>0</v>
      </c>
      <c r="AP22" s="200"/>
      <c r="AQ22" s="200">
        <f t="shared" si="17"/>
        <v>0</v>
      </c>
      <c r="AR22" s="200"/>
      <c r="AS22" s="200">
        <f t="shared" si="18"/>
        <v>0</v>
      </c>
      <c r="AT22" s="200">
        <f t="shared" si="19"/>
        <v>3</v>
      </c>
      <c r="AU22" s="202">
        <f t="shared" si="20"/>
        <v>15</v>
      </c>
      <c r="AV22" s="203">
        <f t="shared" si="21"/>
        <v>108</v>
      </c>
    </row>
    <row r="23" spans="1:48" s="110" customFormat="1" ht="14.4">
      <c r="A23" s="194">
        <v>19</v>
      </c>
      <c r="B23" s="195" t="s">
        <v>372</v>
      </c>
      <c r="C23" s="196">
        <v>23542</v>
      </c>
      <c r="D23" s="197" t="s">
        <v>42</v>
      </c>
      <c r="E23" s="198" t="s">
        <v>29</v>
      </c>
      <c r="F23" s="195" t="s">
        <v>342</v>
      </c>
      <c r="G23" s="199">
        <v>7</v>
      </c>
      <c r="H23" s="200">
        <f t="shared" si="0"/>
        <v>42</v>
      </c>
      <c r="I23" s="200"/>
      <c r="J23" s="200">
        <f t="shared" si="1"/>
        <v>0</v>
      </c>
      <c r="K23" s="200">
        <v>18</v>
      </c>
      <c r="L23" s="200">
        <f t="shared" si="2"/>
        <v>40</v>
      </c>
      <c r="M23" s="201"/>
      <c r="N23" s="200">
        <f t="shared" si="3"/>
        <v>0</v>
      </c>
      <c r="O23" s="201">
        <v>5</v>
      </c>
      <c r="P23" s="201">
        <f t="shared" si="4"/>
        <v>10</v>
      </c>
      <c r="Q23" s="201"/>
      <c r="R23" s="201">
        <f t="shared" si="5"/>
        <v>0</v>
      </c>
      <c r="S23" s="202">
        <f t="shared" si="6"/>
        <v>92</v>
      </c>
      <c r="T23" s="194"/>
      <c r="U23" s="200">
        <f t="shared" si="7"/>
        <v>0</v>
      </c>
      <c r="V23" s="200"/>
      <c r="W23" s="200">
        <f t="shared" si="8"/>
        <v>0</v>
      </c>
      <c r="X23" s="200"/>
      <c r="Y23" s="200">
        <f t="shared" si="9"/>
        <v>0</v>
      </c>
      <c r="Z23" s="200"/>
      <c r="AA23" s="200">
        <f t="shared" si="10"/>
        <v>0</v>
      </c>
      <c r="AB23" s="202">
        <f t="shared" si="11"/>
        <v>0</v>
      </c>
      <c r="AC23" s="194"/>
      <c r="AD23" s="200"/>
      <c r="AE23" s="202"/>
      <c r="AF23" s="194">
        <v>1</v>
      </c>
      <c r="AG23" s="200">
        <f t="shared" si="12"/>
        <v>12</v>
      </c>
      <c r="AH23" s="200"/>
      <c r="AI23" s="200">
        <f t="shared" si="13"/>
        <v>0</v>
      </c>
      <c r="AJ23" s="200">
        <v>1</v>
      </c>
      <c r="AK23" s="200">
        <f t="shared" si="14"/>
        <v>3</v>
      </c>
      <c r="AL23" s="200"/>
      <c r="AM23" s="200">
        <f t="shared" si="15"/>
        <v>0</v>
      </c>
      <c r="AN23" s="200"/>
      <c r="AO23" s="200">
        <f t="shared" si="16"/>
        <v>0</v>
      </c>
      <c r="AP23" s="200"/>
      <c r="AQ23" s="200">
        <f t="shared" si="17"/>
        <v>0</v>
      </c>
      <c r="AR23" s="200"/>
      <c r="AS23" s="200">
        <f t="shared" si="18"/>
        <v>0</v>
      </c>
      <c r="AT23" s="200">
        <f t="shared" si="19"/>
        <v>3</v>
      </c>
      <c r="AU23" s="202">
        <f t="shared" si="20"/>
        <v>15</v>
      </c>
      <c r="AV23" s="203">
        <f t="shared" si="21"/>
        <v>107</v>
      </c>
    </row>
    <row r="24" spans="1:48" s="110" customFormat="1" ht="14.4">
      <c r="A24" s="194">
        <v>20</v>
      </c>
      <c r="B24" s="195" t="s">
        <v>358</v>
      </c>
      <c r="C24" s="196">
        <v>24593</v>
      </c>
      <c r="D24" s="197" t="s">
        <v>42</v>
      </c>
      <c r="E24" s="198" t="s">
        <v>29</v>
      </c>
      <c r="F24" s="195" t="s">
        <v>342</v>
      </c>
      <c r="G24" s="199">
        <v>9</v>
      </c>
      <c r="H24" s="200">
        <f t="shared" si="0"/>
        <v>54</v>
      </c>
      <c r="I24" s="200"/>
      <c r="J24" s="200">
        <f t="shared" si="1"/>
        <v>0</v>
      </c>
      <c r="K24" s="200">
        <v>12</v>
      </c>
      <c r="L24" s="200">
        <f t="shared" si="2"/>
        <v>28</v>
      </c>
      <c r="M24" s="201"/>
      <c r="N24" s="200">
        <f t="shared" si="3"/>
        <v>0</v>
      </c>
      <c r="O24" s="201">
        <v>5</v>
      </c>
      <c r="P24" s="201">
        <f t="shared" si="4"/>
        <v>10</v>
      </c>
      <c r="Q24" s="201"/>
      <c r="R24" s="201">
        <f t="shared" si="5"/>
        <v>0</v>
      </c>
      <c r="S24" s="202">
        <f t="shared" si="6"/>
        <v>92</v>
      </c>
      <c r="T24" s="194"/>
      <c r="U24" s="200">
        <f t="shared" si="7"/>
        <v>0</v>
      </c>
      <c r="V24" s="200"/>
      <c r="W24" s="200">
        <f t="shared" si="8"/>
        <v>0</v>
      </c>
      <c r="X24" s="200"/>
      <c r="Y24" s="200">
        <f t="shared" si="9"/>
        <v>0</v>
      </c>
      <c r="Z24" s="200"/>
      <c r="AA24" s="200">
        <f t="shared" si="10"/>
        <v>0</v>
      </c>
      <c r="AB24" s="202">
        <f t="shared" si="11"/>
        <v>0</v>
      </c>
      <c r="AC24" s="194"/>
      <c r="AD24" s="200"/>
      <c r="AE24" s="202"/>
      <c r="AF24" s="194">
        <v>1</v>
      </c>
      <c r="AG24" s="200">
        <f t="shared" si="12"/>
        <v>12</v>
      </c>
      <c r="AH24" s="200"/>
      <c r="AI24" s="200">
        <f t="shared" si="13"/>
        <v>0</v>
      </c>
      <c r="AJ24" s="200">
        <v>1</v>
      </c>
      <c r="AK24" s="200">
        <f t="shared" si="14"/>
        <v>3</v>
      </c>
      <c r="AL24" s="200"/>
      <c r="AM24" s="200">
        <f t="shared" si="15"/>
        <v>0</v>
      </c>
      <c r="AN24" s="200"/>
      <c r="AO24" s="200">
        <f t="shared" si="16"/>
        <v>0</v>
      </c>
      <c r="AP24" s="200"/>
      <c r="AQ24" s="200">
        <f t="shared" si="17"/>
        <v>0</v>
      </c>
      <c r="AR24" s="200"/>
      <c r="AS24" s="200">
        <f t="shared" si="18"/>
        <v>0</v>
      </c>
      <c r="AT24" s="200">
        <f t="shared" si="19"/>
        <v>3</v>
      </c>
      <c r="AU24" s="202">
        <f t="shared" si="20"/>
        <v>15</v>
      </c>
      <c r="AV24" s="203">
        <f t="shared" si="21"/>
        <v>107</v>
      </c>
    </row>
    <row r="25" spans="1:48" s="110" customFormat="1" ht="14.4">
      <c r="A25" s="194">
        <v>21</v>
      </c>
      <c r="B25" s="195" t="s">
        <v>364</v>
      </c>
      <c r="C25" s="196">
        <v>24898</v>
      </c>
      <c r="D25" s="197" t="s">
        <v>42</v>
      </c>
      <c r="E25" s="198" t="s">
        <v>29</v>
      </c>
      <c r="F25" s="195" t="s">
        <v>342</v>
      </c>
      <c r="G25" s="199">
        <v>7</v>
      </c>
      <c r="H25" s="200">
        <f t="shared" si="0"/>
        <v>42</v>
      </c>
      <c r="I25" s="200">
        <v>1</v>
      </c>
      <c r="J25" s="200">
        <f t="shared" si="1"/>
        <v>6</v>
      </c>
      <c r="K25" s="200">
        <v>11</v>
      </c>
      <c r="L25" s="200">
        <f t="shared" si="2"/>
        <v>26</v>
      </c>
      <c r="M25" s="201">
        <v>4</v>
      </c>
      <c r="N25" s="200">
        <f t="shared" si="3"/>
        <v>12</v>
      </c>
      <c r="O25" s="201">
        <v>3</v>
      </c>
      <c r="P25" s="201">
        <f t="shared" si="4"/>
        <v>6</v>
      </c>
      <c r="Q25" s="201"/>
      <c r="R25" s="201">
        <f t="shared" si="5"/>
        <v>0</v>
      </c>
      <c r="S25" s="202">
        <f t="shared" si="6"/>
        <v>92</v>
      </c>
      <c r="T25" s="194"/>
      <c r="U25" s="200">
        <f t="shared" si="7"/>
        <v>0</v>
      </c>
      <c r="V25" s="200"/>
      <c r="W25" s="200">
        <f t="shared" si="8"/>
        <v>0</v>
      </c>
      <c r="X25" s="200"/>
      <c r="Y25" s="200">
        <f t="shared" si="9"/>
        <v>0</v>
      </c>
      <c r="Z25" s="200"/>
      <c r="AA25" s="200">
        <f t="shared" si="10"/>
        <v>0</v>
      </c>
      <c r="AB25" s="202">
        <f t="shared" si="11"/>
        <v>0</v>
      </c>
      <c r="AC25" s="194"/>
      <c r="AD25" s="200"/>
      <c r="AE25" s="202"/>
      <c r="AF25" s="194">
        <v>1</v>
      </c>
      <c r="AG25" s="200">
        <f t="shared" si="12"/>
        <v>12</v>
      </c>
      <c r="AH25" s="200"/>
      <c r="AI25" s="200">
        <f t="shared" si="13"/>
        <v>0</v>
      </c>
      <c r="AJ25" s="200">
        <v>1</v>
      </c>
      <c r="AK25" s="200">
        <f t="shared" si="14"/>
        <v>3</v>
      </c>
      <c r="AL25" s="200"/>
      <c r="AM25" s="200">
        <f t="shared" si="15"/>
        <v>0</v>
      </c>
      <c r="AN25" s="200"/>
      <c r="AO25" s="200">
        <f t="shared" si="16"/>
        <v>0</v>
      </c>
      <c r="AP25" s="200"/>
      <c r="AQ25" s="200">
        <f t="shared" si="17"/>
        <v>0</v>
      </c>
      <c r="AR25" s="200"/>
      <c r="AS25" s="200">
        <f t="shared" si="18"/>
        <v>0</v>
      </c>
      <c r="AT25" s="200">
        <f t="shared" si="19"/>
        <v>3</v>
      </c>
      <c r="AU25" s="202">
        <f t="shared" si="20"/>
        <v>15</v>
      </c>
      <c r="AV25" s="203">
        <f t="shared" si="21"/>
        <v>107</v>
      </c>
    </row>
    <row r="26" spans="1:48" s="110" customFormat="1" ht="14.4">
      <c r="A26" s="194">
        <v>22</v>
      </c>
      <c r="B26" s="195" t="s">
        <v>365</v>
      </c>
      <c r="C26" s="196">
        <v>23932</v>
      </c>
      <c r="D26" s="197" t="s">
        <v>42</v>
      </c>
      <c r="E26" s="198" t="s">
        <v>29</v>
      </c>
      <c r="F26" s="195" t="s">
        <v>342</v>
      </c>
      <c r="G26" s="199">
        <v>7</v>
      </c>
      <c r="H26" s="200">
        <f t="shared" si="0"/>
        <v>42</v>
      </c>
      <c r="I26" s="200"/>
      <c r="J26" s="200">
        <f t="shared" si="1"/>
        <v>0</v>
      </c>
      <c r="K26" s="200">
        <v>15</v>
      </c>
      <c r="L26" s="200">
        <f t="shared" si="2"/>
        <v>34</v>
      </c>
      <c r="M26" s="201"/>
      <c r="N26" s="200">
        <f t="shared" si="3"/>
        <v>0</v>
      </c>
      <c r="O26" s="201">
        <v>3</v>
      </c>
      <c r="P26" s="201">
        <f t="shared" si="4"/>
        <v>6</v>
      </c>
      <c r="Q26" s="201"/>
      <c r="R26" s="201">
        <f t="shared" si="5"/>
        <v>0</v>
      </c>
      <c r="S26" s="202">
        <f t="shared" si="6"/>
        <v>82</v>
      </c>
      <c r="T26" s="194"/>
      <c r="U26" s="200">
        <f t="shared" si="7"/>
        <v>0</v>
      </c>
      <c r="V26" s="200"/>
      <c r="W26" s="200">
        <f t="shared" si="8"/>
        <v>0</v>
      </c>
      <c r="X26" s="200">
        <v>3</v>
      </c>
      <c r="Y26" s="200">
        <f t="shared" si="9"/>
        <v>9</v>
      </c>
      <c r="Z26" s="200"/>
      <c r="AA26" s="200">
        <f t="shared" si="10"/>
        <v>0</v>
      </c>
      <c r="AB26" s="202">
        <f t="shared" si="11"/>
        <v>9</v>
      </c>
      <c r="AC26" s="194"/>
      <c r="AD26" s="200"/>
      <c r="AE26" s="202"/>
      <c r="AF26" s="194">
        <v>1</v>
      </c>
      <c r="AG26" s="200">
        <f t="shared" si="12"/>
        <v>12</v>
      </c>
      <c r="AH26" s="200"/>
      <c r="AI26" s="200">
        <f t="shared" si="13"/>
        <v>0</v>
      </c>
      <c r="AJ26" s="200">
        <v>1</v>
      </c>
      <c r="AK26" s="200">
        <f t="shared" si="14"/>
        <v>3</v>
      </c>
      <c r="AL26" s="200"/>
      <c r="AM26" s="200">
        <f t="shared" si="15"/>
        <v>0</v>
      </c>
      <c r="AN26" s="200"/>
      <c r="AO26" s="200">
        <f t="shared" si="16"/>
        <v>0</v>
      </c>
      <c r="AP26" s="200"/>
      <c r="AQ26" s="200">
        <f t="shared" si="17"/>
        <v>0</v>
      </c>
      <c r="AR26" s="200"/>
      <c r="AS26" s="200">
        <f t="shared" si="18"/>
        <v>0</v>
      </c>
      <c r="AT26" s="200">
        <f t="shared" si="19"/>
        <v>3</v>
      </c>
      <c r="AU26" s="202">
        <f t="shared" si="20"/>
        <v>15</v>
      </c>
      <c r="AV26" s="203">
        <f t="shared" si="21"/>
        <v>106</v>
      </c>
    </row>
    <row r="27" spans="1:48" s="110" customFormat="1" ht="14.4">
      <c r="A27" s="194">
        <v>23</v>
      </c>
      <c r="B27" s="195" t="s">
        <v>354</v>
      </c>
      <c r="C27" s="196">
        <v>25600</v>
      </c>
      <c r="D27" s="197" t="s">
        <v>42</v>
      </c>
      <c r="E27" s="198" t="s">
        <v>29</v>
      </c>
      <c r="F27" s="195" t="s">
        <v>342</v>
      </c>
      <c r="G27" s="199">
        <v>8</v>
      </c>
      <c r="H27" s="200">
        <f t="shared" si="0"/>
        <v>48</v>
      </c>
      <c r="I27" s="200"/>
      <c r="J27" s="200">
        <f t="shared" si="1"/>
        <v>0</v>
      </c>
      <c r="K27" s="200">
        <v>9</v>
      </c>
      <c r="L27" s="200">
        <f t="shared" si="2"/>
        <v>22</v>
      </c>
      <c r="M27" s="201">
        <v>2</v>
      </c>
      <c r="N27" s="200">
        <f t="shared" si="3"/>
        <v>6</v>
      </c>
      <c r="O27" s="201">
        <v>4</v>
      </c>
      <c r="P27" s="201">
        <f t="shared" si="4"/>
        <v>8</v>
      </c>
      <c r="Q27" s="201"/>
      <c r="R27" s="201">
        <f t="shared" si="5"/>
        <v>0</v>
      </c>
      <c r="S27" s="202">
        <f t="shared" si="6"/>
        <v>84</v>
      </c>
      <c r="T27" s="194"/>
      <c r="U27" s="200">
        <f t="shared" si="7"/>
        <v>0</v>
      </c>
      <c r="V27" s="200"/>
      <c r="W27" s="200">
        <f t="shared" si="8"/>
        <v>0</v>
      </c>
      <c r="X27" s="200">
        <v>2</v>
      </c>
      <c r="Y27" s="200">
        <f t="shared" si="9"/>
        <v>6</v>
      </c>
      <c r="Z27" s="200"/>
      <c r="AA27" s="200">
        <f t="shared" si="10"/>
        <v>0</v>
      </c>
      <c r="AB27" s="202">
        <f t="shared" si="11"/>
        <v>6</v>
      </c>
      <c r="AC27" s="194"/>
      <c r="AD27" s="200"/>
      <c r="AE27" s="202"/>
      <c r="AF27" s="194">
        <v>1</v>
      </c>
      <c r="AG27" s="200">
        <f t="shared" si="12"/>
        <v>12</v>
      </c>
      <c r="AH27" s="200"/>
      <c r="AI27" s="200">
        <f t="shared" si="13"/>
        <v>0</v>
      </c>
      <c r="AJ27" s="200">
        <v>1</v>
      </c>
      <c r="AK27" s="200">
        <f t="shared" si="14"/>
        <v>3</v>
      </c>
      <c r="AL27" s="200"/>
      <c r="AM27" s="200">
        <f t="shared" si="15"/>
        <v>0</v>
      </c>
      <c r="AN27" s="200"/>
      <c r="AO27" s="200">
        <f t="shared" si="16"/>
        <v>0</v>
      </c>
      <c r="AP27" s="200"/>
      <c r="AQ27" s="200">
        <f t="shared" si="17"/>
        <v>0</v>
      </c>
      <c r="AR27" s="200"/>
      <c r="AS27" s="200">
        <f t="shared" si="18"/>
        <v>0</v>
      </c>
      <c r="AT27" s="200">
        <f t="shared" si="19"/>
        <v>3</v>
      </c>
      <c r="AU27" s="202">
        <f t="shared" si="20"/>
        <v>15</v>
      </c>
      <c r="AV27" s="203">
        <f t="shared" si="21"/>
        <v>105</v>
      </c>
    </row>
    <row r="28" spans="1:48" s="110" customFormat="1" ht="14.4">
      <c r="A28" s="194">
        <v>24</v>
      </c>
      <c r="B28" s="195" t="s">
        <v>344</v>
      </c>
      <c r="C28" s="196">
        <v>20878</v>
      </c>
      <c r="D28" s="197" t="s">
        <v>42</v>
      </c>
      <c r="E28" s="198" t="s">
        <v>29</v>
      </c>
      <c r="F28" s="195" t="s">
        <v>342</v>
      </c>
      <c r="G28" s="199">
        <v>9</v>
      </c>
      <c r="H28" s="200">
        <f t="shared" si="0"/>
        <v>54</v>
      </c>
      <c r="I28" s="200"/>
      <c r="J28" s="200">
        <f t="shared" si="1"/>
        <v>0</v>
      </c>
      <c r="K28" s="200">
        <v>14</v>
      </c>
      <c r="L28" s="200">
        <f t="shared" si="2"/>
        <v>32</v>
      </c>
      <c r="M28" s="201">
        <v>1</v>
      </c>
      <c r="N28" s="200">
        <f t="shared" si="3"/>
        <v>3</v>
      </c>
      <c r="O28" s="201"/>
      <c r="P28" s="201">
        <f t="shared" si="4"/>
        <v>0</v>
      </c>
      <c r="Q28" s="201"/>
      <c r="R28" s="201">
        <f t="shared" si="5"/>
        <v>0</v>
      </c>
      <c r="S28" s="202">
        <f t="shared" si="6"/>
        <v>89</v>
      </c>
      <c r="T28" s="194"/>
      <c r="U28" s="200">
        <f t="shared" si="7"/>
        <v>0</v>
      </c>
      <c r="V28" s="200"/>
      <c r="W28" s="200">
        <f t="shared" si="8"/>
        <v>0</v>
      </c>
      <c r="X28" s="200"/>
      <c r="Y28" s="200">
        <f t="shared" si="9"/>
        <v>0</v>
      </c>
      <c r="Z28" s="200"/>
      <c r="AA28" s="200">
        <f t="shared" si="10"/>
        <v>0</v>
      </c>
      <c r="AB28" s="202">
        <f t="shared" si="11"/>
        <v>0</v>
      </c>
      <c r="AC28" s="194"/>
      <c r="AD28" s="200"/>
      <c r="AE28" s="202"/>
      <c r="AF28" s="194">
        <v>1</v>
      </c>
      <c r="AG28" s="200">
        <f t="shared" si="12"/>
        <v>12</v>
      </c>
      <c r="AH28" s="200"/>
      <c r="AI28" s="200">
        <f t="shared" si="13"/>
        <v>0</v>
      </c>
      <c r="AJ28" s="200">
        <v>1</v>
      </c>
      <c r="AK28" s="200">
        <f t="shared" si="14"/>
        <v>3</v>
      </c>
      <c r="AL28" s="200"/>
      <c r="AM28" s="200">
        <f t="shared" si="15"/>
        <v>0</v>
      </c>
      <c r="AN28" s="200"/>
      <c r="AO28" s="200">
        <f t="shared" si="16"/>
        <v>0</v>
      </c>
      <c r="AP28" s="200"/>
      <c r="AQ28" s="200">
        <f t="shared" si="17"/>
        <v>0</v>
      </c>
      <c r="AR28" s="200"/>
      <c r="AS28" s="200">
        <f t="shared" si="18"/>
        <v>0</v>
      </c>
      <c r="AT28" s="200">
        <f t="shared" si="19"/>
        <v>3</v>
      </c>
      <c r="AU28" s="202">
        <f t="shared" si="20"/>
        <v>15</v>
      </c>
      <c r="AV28" s="203">
        <f t="shared" si="21"/>
        <v>104</v>
      </c>
    </row>
    <row r="29" spans="1:48" s="110" customFormat="1" ht="14.4">
      <c r="A29" s="194">
        <v>25</v>
      </c>
      <c r="B29" s="195" t="s">
        <v>343</v>
      </c>
      <c r="C29" s="196">
        <v>23049</v>
      </c>
      <c r="D29" s="197" t="s">
        <v>42</v>
      </c>
      <c r="E29" s="198" t="s">
        <v>29</v>
      </c>
      <c r="F29" s="195" t="s">
        <v>342</v>
      </c>
      <c r="G29" s="199">
        <v>7</v>
      </c>
      <c r="H29" s="200">
        <f t="shared" si="0"/>
        <v>42</v>
      </c>
      <c r="I29" s="200"/>
      <c r="J29" s="200">
        <f t="shared" si="1"/>
        <v>0</v>
      </c>
      <c r="K29" s="200">
        <v>13</v>
      </c>
      <c r="L29" s="200">
        <f t="shared" si="2"/>
        <v>30</v>
      </c>
      <c r="M29" s="201"/>
      <c r="N29" s="200">
        <f t="shared" si="3"/>
        <v>0</v>
      </c>
      <c r="O29" s="201">
        <v>5</v>
      </c>
      <c r="P29" s="201">
        <f t="shared" si="4"/>
        <v>10</v>
      </c>
      <c r="Q29" s="201"/>
      <c r="R29" s="201">
        <f t="shared" si="5"/>
        <v>0</v>
      </c>
      <c r="S29" s="202">
        <f t="shared" si="6"/>
        <v>82</v>
      </c>
      <c r="T29" s="194"/>
      <c r="U29" s="200">
        <f t="shared" si="7"/>
        <v>0</v>
      </c>
      <c r="V29" s="200"/>
      <c r="W29" s="200">
        <f t="shared" si="8"/>
        <v>0</v>
      </c>
      <c r="X29" s="200">
        <v>1</v>
      </c>
      <c r="Y29" s="200">
        <f t="shared" si="9"/>
        <v>3</v>
      </c>
      <c r="Z29" s="200"/>
      <c r="AA29" s="200">
        <f t="shared" si="10"/>
        <v>0</v>
      </c>
      <c r="AB29" s="202">
        <f t="shared" si="11"/>
        <v>3</v>
      </c>
      <c r="AC29" s="194"/>
      <c r="AD29" s="200"/>
      <c r="AE29" s="202"/>
      <c r="AF29" s="194">
        <v>1</v>
      </c>
      <c r="AG29" s="200">
        <f t="shared" si="12"/>
        <v>12</v>
      </c>
      <c r="AH29" s="200"/>
      <c r="AI29" s="200">
        <f t="shared" si="13"/>
        <v>0</v>
      </c>
      <c r="AJ29" s="200">
        <v>1</v>
      </c>
      <c r="AK29" s="200">
        <f t="shared" si="14"/>
        <v>3</v>
      </c>
      <c r="AL29" s="200"/>
      <c r="AM29" s="200">
        <f t="shared" si="15"/>
        <v>0</v>
      </c>
      <c r="AN29" s="200"/>
      <c r="AO29" s="200">
        <f t="shared" si="16"/>
        <v>0</v>
      </c>
      <c r="AP29" s="200"/>
      <c r="AQ29" s="200">
        <f t="shared" si="17"/>
        <v>0</v>
      </c>
      <c r="AR29" s="200">
        <v>1</v>
      </c>
      <c r="AS29" s="200">
        <f t="shared" si="18"/>
        <v>1</v>
      </c>
      <c r="AT29" s="200">
        <f t="shared" si="19"/>
        <v>4</v>
      </c>
      <c r="AU29" s="202">
        <f t="shared" si="20"/>
        <v>16</v>
      </c>
      <c r="AV29" s="203">
        <f t="shared" si="21"/>
        <v>101</v>
      </c>
    </row>
    <row r="30" spans="1:48" s="110" customFormat="1" ht="14.4">
      <c r="A30" s="194">
        <v>26</v>
      </c>
      <c r="B30" s="195" t="s">
        <v>353</v>
      </c>
      <c r="C30" s="196">
        <v>22337</v>
      </c>
      <c r="D30" s="197" t="s">
        <v>42</v>
      </c>
      <c r="E30" s="198" t="s">
        <v>29</v>
      </c>
      <c r="F30" s="195" t="s">
        <v>342</v>
      </c>
      <c r="G30" s="199">
        <v>8</v>
      </c>
      <c r="H30" s="200">
        <f t="shared" si="0"/>
        <v>48</v>
      </c>
      <c r="I30" s="200"/>
      <c r="J30" s="200">
        <f t="shared" si="1"/>
        <v>0</v>
      </c>
      <c r="K30" s="200">
        <v>12</v>
      </c>
      <c r="L30" s="200">
        <f t="shared" si="2"/>
        <v>28</v>
      </c>
      <c r="M30" s="201"/>
      <c r="N30" s="200">
        <f t="shared" si="3"/>
        <v>0</v>
      </c>
      <c r="O30" s="201">
        <v>4</v>
      </c>
      <c r="P30" s="201">
        <f t="shared" si="4"/>
        <v>8</v>
      </c>
      <c r="Q30" s="201"/>
      <c r="R30" s="201">
        <f t="shared" si="5"/>
        <v>0</v>
      </c>
      <c r="S30" s="202">
        <f t="shared" si="6"/>
        <v>84</v>
      </c>
      <c r="T30" s="194"/>
      <c r="U30" s="200">
        <f t="shared" si="7"/>
        <v>0</v>
      </c>
      <c r="V30" s="200"/>
      <c r="W30" s="200">
        <f t="shared" si="8"/>
        <v>0</v>
      </c>
      <c r="X30" s="200"/>
      <c r="Y30" s="200">
        <f t="shared" si="9"/>
        <v>0</v>
      </c>
      <c r="Z30" s="200"/>
      <c r="AA30" s="200">
        <f t="shared" si="10"/>
        <v>0</v>
      </c>
      <c r="AB30" s="202">
        <f t="shared" si="11"/>
        <v>0</v>
      </c>
      <c r="AC30" s="194"/>
      <c r="AD30" s="200"/>
      <c r="AE30" s="202"/>
      <c r="AF30" s="194">
        <v>1</v>
      </c>
      <c r="AG30" s="200">
        <f t="shared" si="12"/>
        <v>12</v>
      </c>
      <c r="AH30" s="200"/>
      <c r="AI30" s="200">
        <f t="shared" si="13"/>
        <v>0</v>
      </c>
      <c r="AJ30" s="200">
        <v>1</v>
      </c>
      <c r="AK30" s="200">
        <f t="shared" si="14"/>
        <v>3</v>
      </c>
      <c r="AL30" s="200"/>
      <c r="AM30" s="200">
        <f t="shared" si="15"/>
        <v>0</v>
      </c>
      <c r="AN30" s="200"/>
      <c r="AO30" s="200">
        <f t="shared" si="16"/>
        <v>0</v>
      </c>
      <c r="AP30" s="200"/>
      <c r="AQ30" s="200">
        <f t="shared" si="17"/>
        <v>0</v>
      </c>
      <c r="AR30" s="200"/>
      <c r="AS30" s="200">
        <f t="shared" si="18"/>
        <v>0</v>
      </c>
      <c r="AT30" s="200">
        <f t="shared" si="19"/>
        <v>3</v>
      </c>
      <c r="AU30" s="202">
        <f t="shared" si="20"/>
        <v>15</v>
      </c>
      <c r="AV30" s="203">
        <f t="shared" si="21"/>
        <v>99</v>
      </c>
    </row>
    <row r="31" spans="1:48" s="110" customFormat="1" ht="14.4">
      <c r="A31" s="194">
        <v>27</v>
      </c>
      <c r="B31" s="195" t="s">
        <v>368</v>
      </c>
      <c r="C31" s="196">
        <v>23047</v>
      </c>
      <c r="D31" s="197" t="s">
        <v>42</v>
      </c>
      <c r="E31" s="198" t="s">
        <v>29</v>
      </c>
      <c r="F31" s="195" t="s">
        <v>342</v>
      </c>
      <c r="G31" s="199">
        <v>7</v>
      </c>
      <c r="H31" s="200">
        <f t="shared" si="0"/>
        <v>42</v>
      </c>
      <c r="I31" s="200"/>
      <c r="J31" s="200">
        <f t="shared" si="1"/>
        <v>0</v>
      </c>
      <c r="K31" s="200">
        <v>15</v>
      </c>
      <c r="L31" s="200">
        <f t="shared" si="2"/>
        <v>34</v>
      </c>
      <c r="M31" s="201"/>
      <c r="N31" s="200">
        <f t="shared" si="3"/>
        <v>0</v>
      </c>
      <c r="O31" s="201">
        <v>4</v>
      </c>
      <c r="P31" s="201">
        <f t="shared" si="4"/>
        <v>8</v>
      </c>
      <c r="Q31" s="201"/>
      <c r="R31" s="201">
        <f t="shared" si="5"/>
        <v>0</v>
      </c>
      <c r="S31" s="202">
        <f t="shared" si="6"/>
        <v>84</v>
      </c>
      <c r="T31" s="194"/>
      <c r="U31" s="200">
        <f t="shared" si="7"/>
        <v>0</v>
      </c>
      <c r="V31" s="200"/>
      <c r="W31" s="200">
        <f t="shared" si="8"/>
        <v>0</v>
      </c>
      <c r="X31" s="200"/>
      <c r="Y31" s="200">
        <f t="shared" si="9"/>
        <v>0</v>
      </c>
      <c r="Z31" s="200"/>
      <c r="AA31" s="200">
        <f t="shared" si="10"/>
        <v>0</v>
      </c>
      <c r="AB31" s="202">
        <f t="shared" si="11"/>
        <v>0</v>
      </c>
      <c r="AC31" s="194"/>
      <c r="AD31" s="200"/>
      <c r="AE31" s="202"/>
      <c r="AF31" s="194">
        <v>1</v>
      </c>
      <c r="AG31" s="200">
        <f t="shared" si="12"/>
        <v>12</v>
      </c>
      <c r="AH31" s="200"/>
      <c r="AI31" s="200">
        <f t="shared" si="13"/>
        <v>0</v>
      </c>
      <c r="AJ31" s="200">
        <v>1</v>
      </c>
      <c r="AK31" s="200">
        <f t="shared" si="14"/>
        <v>3</v>
      </c>
      <c r="AL31" s="200"/>
      <c r="AM31" s="200">
        <f t="shared" si="15"/>
        <v>0</v>
      </c>
      <c r="AN31" s="200"/>
      <c r="AO31" s="200">
        <f t="shared" si="16"/>
        <v>0</v>
      </c>
      <c r="AP31" s="200"/>
      <c r="AQ31" s="200">
        <f t="shared" si="17"/>
        <v>0</v>
      </c>
      <c r="AR31" s="200"/>
      <c r="AS31" s="200">
        <f t="shared" si="18"/>
        <v>0</v>
      </c>
      <c r="AT31" s="200">
        <f t="shared" si="19"/>
        <v>3</v>
      </c>
      <c r="AU31" s="202">
        <f t="shared" si="20"/>
        <v>15</v>
      </c>
      <c r="AV31" s="203">
        <f t="shared" si="21"/>
        <v>99</v>
      </c>
    </row>
    <row r="32" spans="1:48" s="110" customFormat="1" ht="14.4">
      <c r="A32" s="194">
        <v>28</v>
      </c>
      <c r="B32" s="195" t="s">
        <v>439</v>
      </c>
      <c r="C32" s="196">
        <v>21489</v>
      </c>
      <c r="D32" s="197" t="s">
        <v>42</v>
      </c>
      <c r="E32" s="198" t="s">
        <v>29</v>
      </c>
      <c r="F32" s="195" t="s">
        <v>342</v>
      </c>
      <c r="G32" s="199">
        <v>7</v>
      </c>
      <c r="H32" s="200">
        <f t="shared" si="0"/>
        <v>42</v>
      </c>
      <c r="I32" s="200"/>
      <c r="J32" s="200">
        <f t="shared" si="1"/>
        <v>0</v>
      </c>
      <c r="K32" s="200">
        <v>13</v>
      </c>
      <c r="L32" s="200">
        <f t="shared" si="2"/>
        <v>30</v>
      </c>
      <c r="M32" s="201"/>
      <c r="N32" s="200">
        <f t="shared" si="3"/>
        <v>0</v>
      </c>
      <c r="O32" s="201">
        <v>5</v>
      </c>
      <c r="P32" s="201">
        <f t="shared" si="4"/>
        <v>10</v>
      </c>
      <c r="Q32" s="201"/>
      <c r="R32" s="201">
        <f t="shared" si="5"/>
        <v>0</v>
      </c>
      <c r="S32" s="202">
        <f t="shared" si="6"/>
        <v>82</v>
      </c>
      <c r="T32" s="194"/>
      <c r="U32" s="200">
        <f t="shared" si="7"/>
        <v>0</v>
      </c>
      <c r="V32" s="200"/>
      <c r="W32" s="200">
        <f t="shared" si="8"/>
        <v>0</v>
      </c>
      <c r="X32" s="200"/>
      <c r="Y32" s="200">
        <f t="shared" si="9"/>
        <v>0</v>
      </c>
      <c r="Z32" s="200"/>
      <c r="AA32" s="200">
        <f t="shared" si="10"/>
        <v>0</v>
      </c>
      <c r="AB32" s="202">
        <f t="shared" si="11"/>
        <v>0</v>
      </c>
      <c r="AC32" s="194" t="s">
        <v>124</v>
      </c>
      <c r="AD32" s="200"/>
      <c r="AE32" s="202"/>
      <c r="AF32" s="194">
        <v>1</v>
      </c>
      <c r="AG32" s="200">
        <f t="shared" si="12"/>
        <v>12</v>
      </c>
      <c r="AH32" s="200"/>
      <c r="AI32" s="200">
        <f t="shared" si="13"/>
        <v>0</v>
      </c>
      <c r="AJ32" s="200">
        <v>1</v>
      </c>
      <c r="AK32" s="200">
        <f t="shared" si="14"/>
        <v>3</v>
      </c>
      <c r="AL32" s="200"/>
      <c r="AM32" s="200">
        <f t="shared" si="15"/>
        <v>0</v>
      </c>
      <c r="AN32" s="200"/>
      <c r="AO32" s="200">
        <f t="shared" si="16"/>
        <v>0</v>
      </c>
      <c r="AP32" s="200"/>
      <c r="AQ32" s="200">
        <f t="shared" si="17"/>
        <v>0</v>
      </c>
      <c r="AR32" s="200"/>
      <c r="AS32" s="200">
        <f t="shared" si="18"/>
        <v>0</v>
      </c>
      <c r="AT32" s="200">
        <f t="shared" si="19"/>
        <v>3</v>
      </c>
      <c r="AU32" s="202">
        <f t="shared" si="20"/>
        <v>15</v>
      </c>
      <c r="AV32" s="203">
        <f t="shared" si="21"/>
        <v>97</v>
      </c>
    </row>
    <row r="33" spans="1:48" s="110" customFormat="1" ht="14.4">
      <c r="A33" s="194">
        <v>29</v>
      </c>
      <c r="B33" s="195" t="s">
        <v>438</v>
      </c>
      <c r="C33" s="196">
        <v>25380</v>
      </c>
      <c r="D33" s="197" t="s">
        <v>42</v>
      </c>
      <c r="E33" s="198" t="s">
        <v>29</v>
      </c>
      <c r="F33" s="195" t="s">
        <v>342</v>
      </c>
      <c r="G33" s="199">
        <v>7</v>
      </c>
      <c r="H33" s="200">
        <f t="shared" si="0"/>
        <v>42</v>
      </c>
      <c r="I33" s="200"/>
      <c r="J33" s="200">
        <f t="shared" si="1"/>
        <v>0</v>
      </c>
      <c r="K33" s="200">
        <v>14</v>
      </c>
      <c r="L33" s="200">
        <f t="shared" si="2"/>
        <v>32</v>
      </c>
      <c r="M33" s="201"/>
      <c r="N33" s="200">
        <f t="shared" si="3"/>
        <v>0</v>
      </c>
      <c r="O33" s="201">
        <v>4</v>
      </c>
      <c r="P33" s="201">
        <f t="shared" si="4"/>
        <v>8</v>
      </c>
      <c r="Q33" s="201"/>
      <c r="R33" s="201">
        <f t="shared" si="5"/>
        <v>0</v>
      </c>
      <c r="S33" s="202">
        <f t="shared" si="6"/>
        <v>82</v>
      </c>
      <c r="T33" s="194"/>
      <c r="U33" s="200">
        <f t="shared" si="7"/>
        <v>0</v>
      </c>
      <c r="V33" s="200"/>
      <c r="W33" s="200">
        <f t="shared" si="8"/>
        <v>0</v>
      </c>
      <c r="X33" s="200"/>
      <c r="Y33" s="200">
        <f t="shared" si="9"/>
        <v>0</v>
      </c>
      <c r="Z33" s="200"/>
      <c r="AA33" s="200">
        <f t="shared" si="10"/>
        <v>0</v>
      </c>
      <c r="AB33" s="202">
        <f t="shared" si="11"/>
        <v>0</v>
      </c>
      <c r="AC33" s="194"/>
      <c r="AD33" s="200"/>
      <c r="AE33" s="202"/>
      <c r="AF33" s="194">
        <v>1</v>
      </c>
      <c r="AG33" s="200">
        <f t="shared" si="12"/>
        <v>12</v>
      </c>
      <c r="AH33" s="200"/>
      <c r="AI33" s="200">
        <f t="shared" si="13"/>
        <v>0</v>
      </c>
      <c r="AJ33" s="200">
        <v>1</v>
      </c>
      <c r="AK33" s="200">
        <f t="shared" si="14"/>
        <v>3</v>
      </c>
      <c r="AL33" s="200"/>
      <c r="AM33" s="200">
        <f t="shared" si="15"/>
        <v>0</v>
      </c>
      <c r="AN33" s="200"/>
      <c r="AO33" s="200">
        <f t="shared" si="16"/>
        <v>0</v>
      </c>
      <c r="AP33" s="200"/>
      <c r="AQ33" s="200">
        <f t="shared" si="17"/>
        <v>0</v>
      </c>
      <c r="AR33" s="200"/>
      <c r="AS33" s="200">
        <f t="shared" si="18"/>
        <v>0</v>
      </c>
      <c r="AT33" s="200">
        <f t="shared" si="19"/>
        <v>3</v>
      </c>
      <c r="AU33" s="202">
        <f t="shared" si="20"/>
        <v>15</v>
      </c>
      <c r="AV33" s="203">
        <f t="shared" si="21"/>
        <v>97</v>
      </c>
    </row>
    <row r="34" spans="1:48" s="110" customFormat="1" ht="14.4">
      <c r="A34" s="194">
        <v>30</v>
      </c>
      <c r="B34" s="195" t="s">
        <v>369</v>
      </c>
      <c r="C34" s="196">
        <v>23949</v>
      </c>
      <c r="D34" s="197" t="s">
        <v>42</v>
      </c>
      <c r="E34" s="198" t="s">
        <v>29</v>
      </c>
      <c r="F34" s="195" t="s">
        <v>342</v>
      </c>
      <c r="G34" s="199">
        <v>6</v>
      </c>
      <c r="H34" s="200">
        <f t="shared" si="0"/>
        <v>36</v>
      </c>
      <c r="I34" s="200"/>
      <c r="J34" s="200">
        <f t="shared" si="1"/>
        <v>0</v>
      </c>
      <c r="K34" s="200">
        <v>15</v>
      </c>
      <c r="L34" s="200">
        <f t="shared" si="2"/>
        <v>34</v>
      </c>
      <c r="M34" s="201"/>
      <c r="N34" s="200">
        <f t="shared" si="3"/>
        <v>0</v>
      </c>
      <c r="O34" s="201">
        <v>4</v>
      </c>
      <c r="P34" s="201">
        <f t="shared" si="4"/>
        <v>8</v>
      </c>
      <c r="Q34" s="201"/>
      <c r="R34" s="201">
        <f t="shared" si="5"/>
        <v>0</v>
      </c>
      <c r="S34" s="202">
        <f t="shared" si="6"/>
        <v>78</v>
      </c>
      <c r="T34" s="194"/>
      <c r="U34" s="200">
        <f t="shared" si="7"/>
        <v>0</v>
      </c>
      <c r="V34" s="200"/>
      <c r="W34" s="200">
        <f t="shared" si="8"/>
        <v>0</v>
      </c>
      <c r="X34" s="200">
        <v>1</v>
      </c>
      <c r="Y34" s="200">
        <f t="shared" si="9"/>
        <v>3</v>
      </c>
      <c r="Z34" s="200"/>
      <c r="AA34" s="200">
        <f t="shared" si="10"/>
        <v>0</v>
      </c>
      <c r="AB34" s="202">
        <f t="shared" si="11"/>
        <v>3</v>
      </c>
      <c r="AC34" s="194"/>
      <c r="AD34" s="200"/>
      <c r="AE34" s="202"/>
      <c r="AF34" s="194">
        <v>1</v>
      </c>
      <c r="AG34" s="200">
        <f t="shared" si="12"/>
        <v>12</v>
      </c>
      <c r="AH34" s="200"/>
      <c r="AI34" s="200">
        <f t="shared" si="13"/>
        <v>0</v>
      </c>
      <c r="AJ34" s="200">
        <v>1</v>
      </c>
      <c r="AK34" s="200">
        <f t="shared" si="14"/>
        <v>3</v>
      </c>
      <c r="AL34" s="200"/>
      <c r="AM34" s="200">
        <f t="shared" si="15"/>
        <v>0</v>
      </c>
      <c r="AN34" s="200"/>
      <c r="AO34" s="200">
        <f t="shared" si="16"/>
        <v>0</v>
      </c>
      <c r="AP34" s="200"/>
      <c r="AQ34" s="200">
        <f t="shared" si="17"/>
        <v>0</v>
      </c>
      <c r="AR34" s="200"/>
      <c r="AS34" s="200">
        <f t="shared" si="18"/>
        <v>0</v>
      </c>
      <c r="AT34" s="200">
        <f t="shared" si="19"/>
        <v>3</v>
      </c>
      <c r="AU34" s="202">
        <f t="shared" si="20"/>
        <v>15</v>
      </c>
      <c r="AV34" s="203">
        <f t="shared" si="21"/>
        <v>96</v>
      </c>
    </row>
    <row r="35" spans="1:48" s="110" customFormat="1" ht="14.4">
      <c r="A35" s="194">
        <v>31</v>
      </c>
      <c r="B35" s="195" t="s">
        <v>362</v>
      </c>
      <c r="C35" s="196">
        <v>20858</v>
      </c>
      <c r="D35" s="197" t="s">
        <v>89</v>
      </c>
      <c r="E35" s="198" t="s">
        <v>29</v>
      </c>
      <c r="F35" s="195" t="s">
        <v>342</v>
      </c>
      <c r="G35" s="199">
        <v>7</v>
      </c>
      <c r="H35" s="200">
        <f t="shared" si="0"/>
        <v>42</v>
      </c>
      <c r="I35" s="200"/>
      <c r="J35" s="200">
        <f t="shared" si="1"/>
        <v>0</v>
      </c>
      <c r="K35" s="200">
        <v>12</v>
      </c>
      <c r="L35" s="200">
        <f t="shared" si="2"/>
        <v>28</v>
      </c>
      <c r="M35" s="201"/>
      <c r="N35" s="200">
        <f t="shared" si="3"/>
        <v>0</v>
      </c>
      <c r="O35" s="201">
        <v>5</v>
      </c>
      <c r="P35" s="201">
        <f t="shared" si="4"/>
        <v>10</v>
      </c>
      <c r="Q35" s="201"/>
      <c r="R35" s="201">
        <f t="shared" si="5"/>
        <v>0</v>
      </c>
      <c r="S35" s="202">
        <f t="shared" si="6"/>
        <v>80</v>
      </c>
      <c r="T35" s="194"/>
      <c r="U35" s="200">
        <f t="shared" si="7"/>
        <v>0</v>
      </c>
      <c r="V35" s="200"/>
      <c r="W35" s="200">
        <f t="shared" si="8"/>
        <v>0</v>
      </c>
      <c r="X35" s="200"/>
      <c r="Y35" s="200">
        <f t="shared" si="9"/>
        <v>0</v>
      </c>
      <c r="Z35" s="200"/>
      <c r="AA35" s="200">
        <f t="shared" si="10"/>
        <v>0</v>
      </c>
      <c r="AB35" s="202">
        <f t="shared" si="11"/>
        <v>0</v>
      </c>
      <c r="AC35" s="194"/>
      <c r="AD35" s="200"/>
      <c r="AE35" s="202"/>
      <c r="AF35" s="194">
        <v>1</v>
      </c>
      <c r="AG35" s="200">
        <f t="shared" si="12"/>
        <v>12</v>
      </c>
      <c r="AH35" s="200"/>
      <c r="AI35" s="200">
        <f t="shared" si="13"/>
        <v>0</v>
      </c>
      <c r="AJ35" s="200">
        <v>1</v>
      </c>
      <c r="AK35" s="200">
        <f t="shared" si="14"/>
        <v>3</v>
      </c>
      <c r="AL35" s="200"/>
      <c r="AM35" s="200">
        <f t="shared" si="15"/>
        <v>0</v>
      </c>
      <c r="AN35" s="200"/>
      <c r="AO35" s="200">
        <f t="shared" si="16"/>
        <v>0</v>
      </c>
      <c r="AP35" s="200"/>
      <c r="AQ35" s="200">
        <f t="shared" si="17"/>
        <v>0</v>
      </c>
      <c r="AR35" s="200"/>
      <c r="AS35" s="200">
        <f t="shared" si="18"/>
        <v>0</v>
      </c>
      <c r="AT35" s="200">
        <f t="shared" si="19"/>
        <v>3</v>
      </c>
      <c r="AU35" s="202">
        <f t="shared" si="20"/>
        <v>15</v>
      </c>
      <c r="AV35" s="203">
        <f t="shared" si="21"/>
        <v>95</v>
      </c>
    </row>
    <row r="36" spans="1:48" s="110" customFormat="1" ht="14.4">
      <c r="A36" s="194">
        <v>32</v>
      </c>
      <c r="B36" s="195" t="s">
        <v>349</v>
      </c>
      <c r="C36" s="196">
        <v>23743</v>
      </c>
      <c r="D36" s="197" t="s">
        <v>42</v>
      </c>
      <c r="E36" s="198" t="s">
        <v>29</v>
      </c>
      <c r="F36" s="195" t="s">
        <v>342</v>
      </c>
      <c r="G36" s="199">
        <v>7</v>
      </c>
      <c r="H36" s="200">
        <f t="shared" si="0"/>
        <v>42</v>
      </c>
      <c r="I36" s="200"/>
      <c r="J36" s="200">
        <f t="shared" si="1"/>
        <v>0</v>
      </c>
      <c r="K36" s="200">
        <v>11</v>
      </c>
      <c r="L36" s="200">
        <f t="shared" si="2"/>
        <v>26</v>
      </c>
      <c r="M36" s="201"/>
      <c r="N36" s="200">
        <f t="shared" si="3"/>
        <v>0</v>
      </c>
      <c r="O36" s="201">
        <v>5</v>
      </c>
      <c r="P36" s="201">
        <f t="shared" si="4"/>
        <v>10</v>
      </c>
      <c r="Q36" s="201"/>
      <c r="R36" s="201">
        <f t="shared" si="5"/>
        <v>0</v>
      </c>
      <c r="S36" s="202">
        <f t="shared" si="6"/>
        <v>78</v>
      </c>
      <c r="T36" s="194"/>
      <c r="U36" s="200">
        <f t="shared" si="7"/>
        <v>0</v>
      </c>
      <c r="V36" s="200"/>
      <c r="W36" s="200">
        <f t="shared" si="8"/>
        <v>0</v>
      </c>
      <c r="X36" s="200"/>
      <c r="Y36" s="200">
        <f t="shared" si="9"/>
        <v>0</v>
      </c>
      <c r="Z36" s="200"/>
      <c r="AA36" s="200">
        <f t="shared" si="10"/>
        <v>0</v>
      </c>
      <c r="AB36" s="202">
        <f t="shared" si="11"/>
        <v>0</v>
      </c>
      <c r="AC36" s="194"/>
      <c r="AD36" s="200"/>
      <c r="AE36" s="202"/>
      <c r="AF36" s="194">
        <v>1</v>
      </c>
      <c r="AG36" s="200">
        <f t="shared" si="12"/>
        <v>12</v>
      </c>
      <c r="AH36" s="200"/>
      <c r="AI36" s="200">
        <f t="shared" si="13"/>
        <v>0</v>
      </c>
      <c r="AJ36" s="200">
        <v>1</v>
      </c>
      <c r="AK36" s="200">
        <f t="shared" si="14"/>
        <v>3</v>
      </c>
      <c r="AL36" s="200"/>
      <c r="AM36" s="200">
        <f t="shared" si="15"/>
        <v>0</v>
      </c>
      <c r="AN36" s="200"/>
      <c r="AO36" s="200">
        <f t="shared" si="16"/>
        <v>0</v>
      </c>
      <c r="AP36" s="200"/>
      <c r="AQ36" s="200">
        <f t="shared" si="17"/>
        <v>0</v>
      </c>
      <c r="AR36" s="200"/>
      <c r="AS36" s="200">
        <f t="shared" si="18"/>
        <v>0</v>
      </c>
      <c r="AT36" s="200">
        <f t="shared" si="19"/>
        <v>3</v>
      </c>
      <c r="AU36" s="202">
        <f t="shared" si="20"/>
        <v>15</v>
      </c>
      <c r="AV36" s="203">
        <f t="shared" si="21"/>
        <v>93</v>
      </c>
    </row>
    <row r="37" spans="1:48" s="110" customFormat="1" ht="14.4">
      <c r="A37" s="194">
        <v>33</v>
      </c>
      <c r="B37" s="195" t="s">
        <v>366</v>
      </c>
      <c r="C37" s="196">
        <v>18736</v>
      </c>
      <c r="D37" s="197" t="s">
        <v>42</v>
      </c>
      <c r="E37" s="198" t="s">
        <v>29</v>
      </c>
      <c r="F37" s="195" t="s">
        <v>342</v>
      </c>
      <c r="G37" s="199">
        <v>9</v>
      </c>
      <c r="H37" s="200">
        <f t="shared" si="0"/>
        <v>54</v>
      </c>
      <c r="I37" s="200"/>
      <c r="J37" s="200">
        <f t="shared" si="1"/>
        <v>0</v>
      </c>
      <c r="K37" s="200">
        <v>5</v>
      </c>
      <c r="L37" s="200">
        <f t="shared" si="2"/>
        <v>14</v>
      </c>
      <c r="M37" s="201"/>
      <c r="N37" s="200">
        <f t="shared" si="3"/>
        <v>0</v>
      </c>
      <c r="O37" s="201">
        <v>5</v>
      </c>
      <c r="P37" s="201">
        <f t="shared" si="4"/>
        <v>10</v>
      </c>
      <c r="Q37" s="201"/>
      <c r="R37" s="201">
        <f t="shared" si="5"/>
        <v>0</v>
      </c>
      <c r="S37" s="202">
        <f t="shared" si="6"/>
        <v>78</v>
      </c>
      <c r="T37" s="194"/>
      <c r="U37" s="200">
        <f t="shared" si="7"/>
        <v>0</v>
      </c>
      <c r="V37" s="200"/>
      <c r="W37" s="200">
        <f t="shared" si="8"/>
        <v>0</v>
      </c>
      <c r="X37" s="200"/>
      <c r="Y37" s="200">
        <f t="shared" si="9"/>
        <v>0</v>
      </c>
      <c r="Z37" s="200"/>
      <c r="AA37" s="200">
        <f t="shared" si="10"/>
        <v>0</v>
      </c>
      <c r="AB37" s="202">
        <f t="shared" si="11"/>
        <v>0</v>
      </c>
      <c r="AC37" s="194"/>
      <c r="AD37" s="200"/>
      <c r="AE37" s="202"/>
      <c r="AF37" s="194">
        <v>1</v>
      </c>
      <c r="AG37" s="200">
        <f t="shared" si="12"/>
        <v>12</v>
      </c>
      <c r="AH37" s="200"/>
      <c r="AI37" s="200">
        <f t="shared" si="13"/>
        <v>0</v>
      </c>
      <c r="AJ37" s="200"/>
      <c r="AK37" s="200">
        <f t="shared" si="14"/>
        <v>0</v>
      </c>
      <c r="AL37" s="200"/>
      <c r="AM37" s="200">
        <f t="shared" si="15"/>
        <v>0</v>
      </c>
      <c r="AN37" s="200"/>
      <c r="AO37" s="200">
        <f t="shared" si="16"/>
        <v>0</v>
      </c>
      <c r="AP37" s="200"/>
      <c r="AQ37" s="200">
        <f t="shared" si="17"/>
        <v>0</v>
      </c>
      <c r="AR37" s="200"/>
      <c r="AS37" s="200">
        <f t="shared" si="18"/>
        <v>0</v>
      </c>
      <c r="AT37" s="200">
        <f t="shared" si="19"/>
        <v>0</v>
      </c>
      <c r="AU37" s="202">
        <f t="shared" si="20"/>
        <v>12</v>
      </c>
      <c r="AV37" s="203">
        <f t="shared" si="21"/>
        <v>90</v>
      </c>
    </row>
    <row r="38" spans="1:48" s="110" customFormat="1" ht="15" thickBot="1">
      <c r="A38" s="194">
        <v>34</v>
      </c>
      <c r="B38" s="225" t="s">
        <v>351</v>
      </c>
      <c r="C38" s="226">
        <v>20684</v>
      </c>
      <c r="D38" s="227" t="s">
        <v>42</v>
      </c>
      <c r="E38" s="228" t="s">
        <v>29</v>
      </c>
      <c r="F38" s="225" t="s">
        <v>342</v>
      </c>
      <c r="G38" s="199">
        <v>7</v>
      </c>
      <c r="H38" s="209">
        <f t="shared" si="0"/>
        <v>42</v>
      </c>
      <c r="I38" s="209"/>
      <c r="J38" s="209">
        <f t="shared" si="1"/>
        <v>0</v>
      </c>
      <c r="K38" s="209">
        <v>2</v>
      </c>
      <c r="L38" s="209">
        <f t="shared" si="2"/>
        <v>6</v>
      </c>
      <c r="M38" s="210"/>
      <c r="N38" s="209">
        <f t="shared" si="3"/>
        <v>0</v>
      </c>
      <c r="O38" s="201">
        <v>5</v>
      </c>
      <c r="P38" s="210">
        <f t="shared" si="4"/>
        <v>10</v>
      </c>
      <c r="Q38" s="210"/>
      <c r="R38" s="210">
        <f t="shared" si="5"/>
        <v>0</v>
      </c>
      <c r="S38" s="211">
        <f t="shared" si="6"/>
        <v>58</v>
      </c>
      <c r="T38" s="212"/>
      <c r="U38" s="209">
        <f t="shared" si="7"/>
        <v>0</v>
      </c>
      <c r="V38" s="209"/>
      <c r="W38" s="209">
        <f t="shared" si="8"/>
        <v>0</v>
      </c>
      <c r="X38" s="209"/>
      <c r="Y38" s="209">
        <f t="shared" si="9"/>
        <v>0</v>
      </c>
      <c r="Z38" s="209"/>
      <c r="AA38" s="209">
        <f t="shared" si="10"/>
        <v>0</v>
      </c>
      <c r="AB38" s="211">
        <f t="shared" si="11"/>
        <v>0</v>
      </c>
      <c r="AC38" s="212"/>
      <c r="AD38" s="209"/>
      <c r="AE38" s="211" t="s">
        <v>124</v>
      </c>
      <c r="AF38" s="212">
        <v>1</v>
      </c>
      <c r="AG38" s="209">
        <f t="shared" si="12"/>
        <v>12</v>
      </c>
      <c r="AH38" s="209"/>
      <c r="AI38" s="209">
        <f t="shared" si="13"/>
        <v>0</v>
      </c>
      <c r="AJ38" s="209">
        <v>1</v>
      </c>
      <c r="AK38" s="209">
        <f t="shared" si="14"/>
        <v>3</v>
      </c>
      <c r="AL38" s="209"/>
      <c r="AM38" s="209">
        <f t="shared" si="15"/>
        <v>0</v>
      </c>
      <c r="AN38" s="209"/>
      <c r="AO38" s="209">
        <f t="shared" si="16"/>
        <v>0</v>
      </c>
      <c r="AP38" s="209"/>
      <c r="AQ38" s="209">
        <f t="shared" si="17"/>
        <v>0</v>
      </c>
      <c r="AR38" s="209"/>
      <c r="AS38" s="209">
        <f t="shared" si="18"/>
        <v>0</v>
      </c>
      <c r="AT38" s="209">
        <f t="shared" si="19"/>
        <v>3</v>
      </c>
      <c r="AU38" s="211">
        <f t="shared" si="20"/>
        <v>15</v>
      </c>
      <c r="AV38" s="213">
        <f t="shared" si="21"/>
        <v>73</v>
      </c>
    </row>
    <row r="39" spans="1:48" s="58" customFormat="1">
      <c r="E39" s="61"/>
      <c r="F39" s="61"/>
    </row>
    <row r="40" spans="1:48" s="58" customFormat="1">
      <c r="E40" s="61"/>
      <c r="F40" s="61"/>
    </row>
    <row r="41" spans="1:48" s="58" customFormat="1">
      <c r="E41" s="61"/>
      <c r="F41" s="61"/>
    </row>
    <row r="42" spans="1:48" s="58" customFormat="1">
      <c r="E42" s="61"/>
      <c r="F42" s="61"/>
    </row>
    <row r="43" spans="1:48" s="58" customFormat="1">
      <c r="E43" s="61"/>
      <c r="F43" s="61"/>
    </row>
    <row r="47" spans="1:48" ht="14.4">
      <c r="B47" s="215"/>
    </row>
    <row r="49" spans="2:2">
      <c r="B49" s="58"/>
    </row>
  </sheetData>
  <mergeCells count="9">
    <mergeCell ref="AV3:AV4"/>
    <mergeCell ref="AF3:AU3"/>
    <mergeCell ref="A1:AV1"/>
    <mergeCell ref="A2:AV2"/>
    <mergeCell ref="A3:D3"/>
    <mergeCell ref="C4:D4"/>
    <mergeCell ref="G3:S3"/>
    <mergeCell ref="T3:AB3"/>
    <mergeCell ref="AC3:AE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9</vt:i4>
      </vt:variant>
    </vt:vector>
  </HeadingPairs>
  <TitlesOfParts>
    <vt:vector size="22" baseType="lpstr">
      <vt:lpstr>CASSANO</vt:lpstr>
      <vt:lpstr>CATANZARO</vt:lpstr>
      <vt:lpstr>COSENZA</vt:lpstr>
      <vt:lpstr>CROTONE</vt:lpstr>
      <vt:lpstr>LAMEZIA TERME</vt:lpstr>
      <vt:lpstr>LOCRI</vt:lpstr>
      <vt:lpstr>LUNGRO</vt:lpstr>
      <vt:lpstr>MILETO</vt:lpstr>
      <vt:lpstr>OPPIDO MAMERTINA</vt:lpstr>
      <vt:lpstr>REGGIO CAL.</vt:lpstr>
      <vt:lpstr>ROSSANO</vt:lpstr>
      <vt:lpstr>S.MARCO ARG.</vt:lpstr>
      <vt:lpstr>Foglio1</vt:lpstr>
      <vt:lpstr>CATANZARO!Titoli_stampa</vt:lpstr>
      <vt:lpstr>COSENZA!Titoli_stampa</vt:lpstr>
      <vt:lpstr>CROTONE!Titoli_stampa</vt:lpstr>
      <vt:lpstr>LOCRI!Titoli_stampa</vt:lpstr>
      <vt:lpstr>MILETO!Titoli_stampa</vt:lpstr>
      <vt:lpstr>'OPPIDO MAMERTINA'!Titoli_stampa</vt:lpstr>
      <vt:lpstr>'REGGIO CAL.'!Titoli_stampa</vt:lpstr>
      <vt:lpstr>ROSSANO!Titoli_stampa</vt:lpstr>
      <vt:lpstr>'S.MARCO ARG.'!Titoli_stampa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</dc:creator>
  <cp:lastModifiedBy>Client</cp:lastModifiedBy>
  <cp:lastPrinted>2014-07-07T08:41:00Z</cp:lastPrinted>
  <dcterms:created xsi:type="dcterms:W3CDTF">2008-05-01T18:28:46Z</dcterms:created>
  <dcterms:modified xsi:type="dcterms:W3CDTF">2015-07-09T10:40:44Z</dcterms:modified>
</cp:coreProperties>
</file>